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924"/>
  <workbookPr/>
  <mc:AlternateContent xmlns:mc="http://schemas.openxmlformats.org/markup-compatibility/2006">
    <mc:Choice Requires="x15">
      <x15ac:absPath xmlns:x15ac="http://schemas.microsoft.com/office/spreadsheetml/2010/11/ac" url="\\hssjnu-conf\PIT\acmidgett\COM\2_ORR\2023-12-29\"/>
    </mc:Choice>
  </mc:AlternateContent>
  <xr:revisionPtr revIDLastSave="0" documentId="13_ncr:1_{41B65CD9-E8C9-43A5-A324-ADD380C66E03}" xr6:coauthVersionLast="47" xr6:coauthVersionMax="47" xr10:uidLastSave="{00000000-0000-0000-0000-000000000000}"/>
  <bookViews>
    <workbookView xWindow="-120" yWindow="-120" windowWidth="29040" windowHeight="15990" tabRatio="657" xr2:uid="{00000000-000D-0000-FFFF-FFFF00000000}"/>
  </bookViews>
  <sheets>
    <sheet name="Cover" sheetId="1" r:id="rId1"/>
    <sheet name="Calculator" sheetId="2" r:id="rId2"/>
    <sheet name="Policy Adjustors" sheetId="5" r:id="rId3"/>
    <sheet name="DRG Table" sheetId="3" r:id="rId4"/>
    <sheet name="Transfer Codes" sheetId="9" r:id="rId5"/>
    <sheet name="Calculator Dropdown" sheetId="8" r:id="rId6"/>
  </sheets>
  <definedNames>
    <definedName name="_xlnm._FilterDatabase" localSheetId="3" hidden="1">'DRG Table'!$A$6:$H$1336</definedName>
    <definedName name="_xlnm._FilterDatabase" localSheetId="4" hidden="1">'Transfer Codes'!$A$6:$C$46</definedName>
    <definedName name="_xlnm.Print_Area" localSheetId="0">Cover!$A$1:$A$18</definedName>
    <definedName name="_xlnm.Print_Titles" localSheetId="3">'DRG Table'!$5:$6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3" i="9" l="1"/>
  <c r="A3" i="3"/>
  <c r="A3" i="5"/>
  <c r="B57" i="2" l="1"/>
  <c r="B56" i="2"/>
  <c r="B33" i="2"/>
  <c r="I1336" i="3"/>
  <c r="H1336" i="3"/>
  <c r="I1335" i="3"/>
  <c r="H1335" i="3"/>
  <c r="I1334" i="3"/>
  <c r="H1334" i="3"/>
  <c r="I1333" i="3"/>
  <c r="H1333" i="3"/>
  <c r="I1332" i="3"/>
  <c r="H1332" i="3"/>
  <c r="I1331" i="3"/>
  <c r="H1331" i="3"/>
  <c r="I1330" i="3"/>
  <c r="H1330" i="3"/>
  <c r="I1329" i="3"/>
  <c r="H1329" i="3"/>
  <c r="I1328" i="3"/>
  <c r="H1328" i="3"/>
  <c r="I1327" i="3"/>
  <c r="H1327" i="3"/>
  <c r="I1326" i="3"/>
  <c r="H1326" i="3"/>
  <c r="I1325" i="3"/>
  <c r="H1325" i="3"/>
  <c r="I1324" i="3"/>
  <c r="H1324" i="3"/>
  <c r="I1323" i="3"/>
  <c r="H1323" i="3"/>
  <c r="I1322" i="3"/>
  <c r="H1322" i="3"/>
  <c r="I1321" i="3"/>
  <c r="H1321" i="3"/>
  <c r="I1320" i="3"/>
  <c r="H1320" i="3"/>
  <c r="I1319" i="3"/>
  <c r="H1319" i="3"/>
  <c r="I1318" i="3"/>
  <c r="H1318" i="3"/>
  <c r="I1317" i="3"/>
  <c r="H1317" i="3"/>
  <c r="I1316" i="3"/>
  <c r="H1316" i="3"/>
  <c r="I1315" i="3"/>
  <c r="H1315" i="3"/>
  <c r="I1314" i="3"/>
  <c r="H1314" i="3"/>
  <c r="I1313" i="3"/>
  <c r="H1313" i="3"/>
  <c r="I1312" i="3"/>
  <c r="H1312" i="3"/>
  <c r="I1311" i="3"/>
  <c r="H1311" i="3"/>
  <c r="I1310" i="3"/>
  <c r="H1310" i="3"/>
  <c r="I1309" i="3"/>
  <c r="H1309" i="3"/>
  <c r="I1308" i="3"/>
  <c r="H1308" i="3"/>
  <c r="I1307" i="3"/>
  <c r="H1307" i="3"/>
  <c r="I1306" i="3"/>
  <c r="H1306" i="3"/>
  <c r="I1305" i="3"/>
  <c r="H1305" i="3"/>
  <c r="I1304" i="3"/>
  <c r="H1304" i="3"/>
  <c r="I1303" i="3"/>
  <c r="H1303" i="3"/>
  <c r="I1302" i="3"/>
  <c r="H1302" i="3"/>
  <c r="I1301" i="3"/>
  <c r="H1301" i="3"/>
  <c r="I1300" i="3"/>
  <c r="H1300" i="3"/>
  <c r="I1299" i="3"/>
  <c r="H1299" i="3"/>
  <c r="I1298" i="3"/>
  <c r="H1298" i="3"/>
  <c r="I1297" i="3"/>
  <c r="H1297" i="3"/>
  <c r="I1296" i="3"/>
  <c r="H1296" i="3"/>
  <c r="I1295" i="3"/>
  <c r="H1295" i="3"/>
  <c r="I1294" i="3"/>
  <c r="H1294" i="3"/>
  <c r="I1293" i="3"/>
  <c r="H1293" i="3"/>
  <c r="I1292" i="3"/>
  <c r="H1292" i="3"/>
  <c r="I1291" i="3"/>
  <c r="H1291" i="3"/>
  <c r="I1290" i="3"/>
  <c r="H1290" i="3"/>
  <c r="I1289" i="3"/>
  <c r="H1289" i="3"/>
  <c r="I1288" i="3"/>
  <c r="H1288" i="3"/>
  <c r="I1287" i="3"/>
  <c r="H1287" i="3"/>
  <c r="I1286" i="3"/>
  <c r="H1286" i="3"/>
  <c r="I1285" i="3"/>
  <c r="H1285" i="3"/>
  <c r="I1284" i="3"/>
  <c r="H1284" i="3"/>
  <c r="I1283" i="3"/>
  <c r="H1283" i="3"/>
  <c r="I1282" i="3"/>
  <c r="H1282" i="3"/>
  <c r="I1281" i="3"/>
  <c r="H1281" i="3"/>
  <c r="I1280" i="3"/>
  <c r="H1280" i="3"/>
  <c r="I1279" i="3"/>
  <c r="H1279" i="3"/>
  <c r="I1278" i="3"/>
  <c r="H1278" i="3"/>
  <c r="I1277" i="3"/>
  <c r="H1277" i="3"/>
  <c r="I1276" i="3"/>
  <c r="H1276" i="3"/>
  <c r="I1275" i="3"/>
  <c r="H1275" i="3"/>
  <c r="I1274" i="3"/>
  <c r="H1274" i="3"/>
  <c r="I1273" i="3"/>
  <c r="H1273" i="3"/>
  <c r="I1272" i="3"/>
  <c r="H1272" i="3"/>
  <c r="I1271" i="3"/>
  <c r="H1271" i="3"/>
  <c r="I1270" i="3"/>
  <c r="H1270" i="3"/>
  <c r="I1269" i="3"/>
  <c r="H1269" i="3"/>
  <c r="I1268" i="3"/>
  <c r="H1268" i="3"/>
  <c r="I1267" i="3"/>
  <c r="H1267" i="3"/>
  <c r="I1266" i="3"/>
  <c r="H1266" i="3"/>
  <c r="I1265" i="3"/>
  <c r="H1265" i="3"/>
  <c r="I1264" i="3"/>
  <c r="H1264" i="3"/>
  <c r="I1263" i="3"/>
  <c r="H1263" i="3"/>
  <c r="I1262" i="3"/>
  <c r="H1262" i="3"/>
  <c r="I1261" i="3"/>
  <c r="H1261" i="3"/>
  <c r="I1260" i="3"/>
  <c r="H1260" i="3"/>
  <c r="I1259" i="3"/>
  <c r="H1259" i="3"/>
  <c r="I1258" i="3"/>
  <c r="H1258" i="3"/>
  <c r="I1257" i="3"/>
  <c r="H1257" i="3"/>
  <c r="I1256" i="3"/>
  <c r="H1256" i="3"/>
  <c r="I1255" i="3"/>
  <c r="H1255" i="3"/>
  <c r="I1254" i="3"/>
  <c r="H1254" i="3"/>
  <c r="I1253" i="3"/>
  <c r="H1253" i="3"/>
  <c r="I1252" i="3"/>
  <c r="H1252" i="3"/>
  <c r="I1251" i="3"/>
  <c r="H1251" i="3"/>
  <c r="I1250" i="3"/>
  <c r="H1250" i="3"/>
  <c r="I1249" i="3"/>
  <c r="H1249" i="3"/>
  <c r="I1248" i="3"/>
  <c r="H1248" i="3"/>
  <c r="I1247" i="3"/>
  <c r="H1247" i="3"/>
  <c r="I1246" i="3"/>
  <c r="H1246" i="3"/>
  <c r="I1245" i="3"/>
  <c r="H1245" i="3"/>
  <c r="I1244" i="3"/>
  <c r="H1244" i="3"/>
  <c r="I1243" i="3"/>
  <c r="H1243" i="3"/>
  <c r="I1242" i="3"/>
  <c r="H1242" i="3"/>
  <c r="I1241" i="3"/>
  <c r="H1241" i="3"/>
  <c r="I1240" i="3"/>
  <c r="H1240" i="3"/>
  <c r="I1239" i="3"/>
  <c r="H1239" i="3"/>
  <c r="I1238" i="3"/>
  <c r="H1238" i="3"/>
  <c r="I1237" i="3"/>
  <c r="H1237" i="3"/>
  <c r="I1236" i="3"/>
  <c r="H1236" i="3"/>
  <c r="I1235" i="3"/>
  <c r="H1235" i="3"/>
  <c r="I1234" i="3"/>
  <c r="H1234" i="3"/>
  <c r="I1233" i="3"/>
  <c r="H1233" i="3"/>
  <c r="I1232" i="3"/>
  <c r="H1232" i="3"/>
  <c r="I1231" i="3"/>
  <c r="H1231" i="3"/>
  <c r="I1230" i="3"/>
  <c r="H1230" i="3"/>
  <c r="I1229" i="3"/>
  <c r="H1229" i="3"/>
  <c r="I1228" i="3"/>
  <c r="H1228" i="3"/>
  <c r="I1227" i="3"/>
  <c r="H1227" i="3"/>
  <c r="I1226" i="3"/>
  <c r="H1226" i="3"/>
  <c r="I1225" i="3"/>
  <c r="H1225" i="3"/>
  <c r="I1224" i="3"/>
  <c r="H1224" i="3"/>
  <c r="I1223" i="3"/>
  <c r="H1223" i="3"/>
  <c r="I1222" i="3"/>
  <c r="H1222" i="3"/>
  <c r="I1221" i="3"/>
  <c r="H1221" i="3"/>
  <c r="I1220" i="3"/>
  <c r="H1220" i="3"/>
  <c r="I1219" i="3"/>
  <c r="H1219" i="3"/>
  <c r="I1218" i="3"/>
  <c r="H1218" i="3"/>
  <c r="I1217" i="3"/>
  <c r="H1217" i="3"/>
  <c r="I1216" i="3"/>
  <c r="H1216" i="3"/>
  <c r="I1215" i="3"/>
  <c r="H1215" i="3"/>
  <c r="I1214" i="3"/>
  <c r="H1214" i="3"/>
  <c r="I1213" i="3"/>
  <c r="H1213" i="3"/>
  <c r="I1212" i="3"/>
  <c r="H1212" i="3"/>
  <c r="I1211" i="3"/>
  <c r="H1211" i="3"/>
  <c r="I1210" i="3"/>
  <c r="H1210" i="3"/>
  <c r="I1209" i="3"/>
  <c r="H1209" i="3"/>
  <c r="I1208" i="3"/>
  <c r="H1208" i="3"/>
  <c r="I1207" i="3"/>
  <c r="H1207" i="3"/>
  <c r="I1206" i="3"/>
  <c r="H1206" i="3"/>
  <c r="I1205" i="3"/>
  <c r="H1205" i="3"/>
  <c r="I1204" i="3"/>
  <c r="H1204" i="3"/>
  <c r="I1203" i="3"/>
  <c r="H1203" i="3"/>
  <c r="I1202" i="3"/>
  <c r="H1202" i="3"/>
  <c r="I1201" i="3"/>
  <c r="H1201" i="3"/>
  <c r="I1200" i="3"/>
  <c r="H1200" i="3"/>
  <c r="I1199" i="3"/>
  <c r="H1199" i="3"/>
  <c r="I1198" i="3"/>
  <c r="H1198" i="3"/>
  <c r="I1197" i="3"/>
  <c r="H1197" i="3"/>
  <c r="I1196" i="3"/>
  <c r="H1196" i="3"/>
  <c r="I1195" i="3"/>
  <c r="H1195" i="3"/>
  <c r="I1194" i="3"/>
  <c r="H1194" i="3"/>
  <c r="I1193" i="3"/>
  <c r="H1193" i="3"/>
  <c r="I1192" i="3"/>
  <c r="H1192" i="3"/>
  <c r="I1191" i="3"/>
  <c r="H1191" i="3"/>
  <c r="I1190" i="3"/>
  <c r="H1190" i="3"/>
  <c r="I1189" i="3"/>
  <c r="H1189" i="3"/>
  <c r="I1188" i="3"/>
  <c r="H1188" i="3"/>
  <c r="I1187" i="3"/>
  <c r="H1187" i="3"/>
  <c r="I1186" i="3"/>
  <c r="H1186" i="3"/>
  <c r="I1185" i="3"/>
  <c r="H1185" i="3"/>
  <c r="I1184" i="3"/>
  <c r="H1184" i="3"/>
  <c r="I1183" i="3"/>
  <c r="H1183" i="3"/>
  <c r="I1182" i="3"/>
  <c r="H1182" i="3"/>
  <c r="I1181" i="3"/>
  <c r="H1181" i="3"/>
  <c r="I1180" i="3"/>
  <c r="H1180" i="3"/>
  <c r="I1179" i="3"/>
  <c r="H1179" i="3"/>
  <c r="I1178" i="3"/>
  <c r="H1178" i="3"/>
  <c r="I1177" i="3"/>
  <c r="H1177" i="3"/>
  <c r="I1176" i="3"/>
  <c r="H1176" i="3"/>
  <c r="I1175" i="3"/>
  <c r="H1175" i="3"/>
  <c r="I1174" i="3"/>
  <c r="H1174" i="3"/>
  <c r="I1173" i="3"/>
  <c r="H1173" i="3"/>
  <c r="I1172" i="3"/>
  <c r="H1172" i="3"/>
  <c r="I1171" i="3"/>
  <c r="H1171" i="3"/>
  <c r="I1170" i="3"/>
  <c r="H1170" i="3"/>
  <c r="I1169" i="3"/>
  <c r="H1169" i="3"/>
  <c r="I1168" i="3"/>
  <c r="H1168" i="3"/>
  <c r="I1167" i="3"/>
  <c r="H1167" i="3"/>
  <c r="I1166" i="3"/>
  <c r="H1166" i="3"/>
  <c r="I1165" i="3"/>
  <c r="H1165" i="3"/>
  <c r="I1164" i="3"/>
  <c r="H1164" i="3"/>
  <c r="I1163" i="3"/>
  <c r="H1163" i="3"/>
  <c r="I1162" i="3"/>
  <c r="H1162" i="3"/>
  <c r="I1161" i="3"/>
  <c r="H1161" i="3"/>
  <c r="I1160" i="3"/>
  <c r="H1160" i="3"/>
  <c r="I1159" i="3"/>
  <c r="H1159" i="3"/>
  <c r="I1158" i="3"/>
  <c r="H1158" i="3"/>
  <c r="I1157" i="3"/>
  <c r="H1157" i="3"/>
  <c r="I1156" i="3"/>
  <c r="H1156" i="3"/>
  <c r="I1155" i="3"/>
  <c r="H1155" i="3"/>
  <c r="I1154" i="3"/>
  <c r="H1154" i="3"/>
  <c r="I1153" i="3"/>
  <c r="H1153" i="3"/>
  <c r="I1152" i="3"/>
  <c r="H1152" i="3"/>
  <c r="I1151" i="3"/>
  <c r="H1151" i="3"/>
  <c r="I1150" i="3"/>
  <c r="H1150" i="3"/>
  <c r="I1149" i="3"/>
  <c r="H1149" i="3"/>
  <c r="I1148" i="3"/>
  <c r="H1148" i="3"/>
  <c r="I1147" i="3"/>
  <c r="H1147" i="3"/>
  <c r="I1146" i="3"/>
  <c r="H1146" i="3"/>
  <c r="I1145" i="3"/>
  <c r="H1145" i="3"/>
  <c r="I1144" i="3"/>
  <c r="H1144" i="3"/>
  <c r="I1143" i="3"/>
  <c r="H1143" i="3"/>
  <c r="I1142" i="3"/>
  <c r="H1142" i="3"/>
  <c r="I1141" i="3"/>
  <c r="H1141" i="3"/>
  <c r="I1140" i="3"/>
  <c r="H1140" i="3"/>
  <c r="I1139" i="3"/>
  <c r="H1139" i="3"/>
  <c r="I1138" i="3"/>
  <c r="H1138" i="3"/>
  <c r="I1137" i="3"/>
  <c r="H1137" i="3"/>
  <c r="I1136" i="3"/>
  <c r="H1136" i="3"/>
  <c r="I1135" i="3"/>
  <c r="H1135" i="3"/>
  <c r="I1134" i="3"/>
  <c r="H1134" i="3"/>
  <c r="I1133" i="3"/>
  <c r="H1133" i="3"/>
  <c r="I1132" i="3"/>
  <c r="H1132" i="3"/>
  <c r="I1131" i="3"/>
  <c r="H1131" i="3"/>
  <c r="I1130" i="3"/>
  <c r="H1130" i="3"/>
  <c r="I1129" i="3"/>
  <c r="H1129" i="3"/>
  <c r="I1128" i="3"/>
  <c r="H1128" i="3"/>
  <c r="I1127" i="3"/>
  <c r="H1127" i="3"/>
  <c r="I1126" i="3"/>
  <c r="H1126" i="3"/>
  <c r="I1125" i="3"/>
  <c r="H1125" i="3"/>
  <c r="I1124" i="3"/>
  <c r="H1124" i="3"/>
  <c r="I1123" i="3"/>
  <c r="H1123" i="3"/>
  <c r="I1122" i="3"/>
  <c r="H1122" i="3"/>
  <c r="I1121" i="3"/>
  <c r="H1121" i="3"/>
  <c r="I1120" i="3"/>
  <c r="H1120" i="3"/>
  <c r="I1119" i="3"/>
  <c r="H1119" i="3"/>
  <c r="I1118" i="3"/>
  <c r="H1118" i="3"/>
  <c r="I1117" i="3"/>
  <c r="H1117" i="3"/>
  <c r="I1116" i="3"/>
  <c r="H1116" i="3"/>
  <c r="I1115" i="3"/>
  <c r="H1115" i="3"/>
  <c r="I1114" i="3"/>
  <c r="H1114" i="3"/>
  <c r="I1113" i="3"/>
  <c r="H1113" i="3"/>
  <c r="I1112" i="3"/>
  <c r="H1112" i="3"/>
  <c r="I1111" i="3"/>
  <c r="H1111" i="3"/>
  <c r="I1110" i="3"/>
  <c r="H1110" i="3"/>
  <c r="I1109" i="3"/>
  <c r="H1109" i="3"/>
  <c r="I1108" i="3"/>
  <c r="H1108" i="3"/>
  <c r="I1107" i="3"/>
  <c r="H1107" i="3"/>
  <c r="I1106" i="3"/>
  <c r="H1106" i="3"/>
  <c r="I1105" i="3"/>
  <c r="H1105" i="3"/>
  <c r="I1104" i="3"/>
  <c r="H1104" i="3"/>
  <c r="I1103" i="3"/>
  <c r="H1103" i="3"/>
  <c r="I1102" i="3"/>
  <c r="H1102" i="3"/>
  <c r="I1101" i="3"/>
  <c r="H1101" i="3"/>
  <c r="I1100" i="3"/>
  <c r="H1100" i="3"/>
  <c r="I1099" i="3"/>
  <c r="H1099" i="3"/>
  <c r="I1098" i="3"/>
  <c r="H1098" i="3"/>
  <c r="I1097" i="3"/>
  <c r="H1097" i="3"/>
  <c r="I1096" i="3"/>
  <c r="H1096" i="3"/>
  <c r="I1095" i="3"/>
  <c r="H1095" i="3"/>
  <c r="I1094" i="3"/>
  <c r="H1094" i="3"/>
  <c r="I1093" i="3"/>
  <c r="H1093" i="3"/>
  <c r="I1092" i="3"/>
  <c r="H1092" i="3"/>
  <c r="I1091" i="3"/>
  <c r="H1091" i="3"/>
  <c r="I1090" i="3"/>
  <c r="H1090" i="3"/>
  <c r="I1089" i="3"/>
  <c r="H1089" i="3"/>
  <c r="I1088" i="3"/>
  <c r="H1088" i="3"/>
  <c r="I1087" i="3"/>
  <c r="H1087" i="3"/>
  <c r="I1086" i="3"/>
  <c r="H1086" i="3"/>
  <c r="I1085" i="3"/>
  <c r="H1085" i="3"/>
  <c r="I1084" i="3"/>
  <c r="H1084" i="3"/>
  <c r="I1083" i="3"/>
  <c r="H1083" i="3"/>
  <c r="I1082" i="3"/>
  <c r="H1082" i="3"/>
  <c r="I1081" i="3"/>
  <c r="H1081" i="3"/>
  <c r="I1080" i="3"/>
  <c r="H1080" i="3"/>
  <c r="I1079" i="3"/>
  <c r="H1079" i="3"/>
  <c r="I1078" i="3"/>
  <c r="H1078" i="3"/>
  <c r="I1077" i="3"/>
  <c r="H1077" i="3"/>
  <c r="I1076" i="3"/>
  <c r="H1076" i="3"/>
  <c r="I1075" i="3"/>
  <c r="H1075" i="3"/>
  <c r="I1074" i="3"/>
  <c r="H1074" i="3"/>
  <c r="I1073" i="3"/>
  <c r="H1073" i="3"/>
  <c r="I1072" i="3"/>
  <c r="H1072" i="3"/>
  <c r="I1071" i="3"/>
  <c r="H1071" i="3"/>
  <c r="I1070" i="3"/>
  <c r="H1070" i="3"/>
  <c r="I1069" i="3"/>
  <c r="H1069" i="3"/>
  <c r="I1068" i="3"/>
  <c r="H1068" i="3"/>
  <c r="I1067" i="3"/>
  <c r="H1067" i="3"/>
  <c r="I1066" i="3"/>
  <c r="H1066" i="3"/>
  <c r="I1065" i="3"/>
  <c r="H1065" i="3"/>
  <c r="I1064" i="3"/>
  <c r="H1064" i="3"/>
  <c r="I1063" i="3"/>
  <c r="H1063" i="3"/>
  <c r="I1062" i="3"/>
  <c r="H1062" i="3"/>
  <c r="I1061" i="3"/>
  <c r="H1061" i="3"/>
  <c r="I1060" i="3"/>
  <c r="H1060" i="3"/>
  <c r="I1059" i="3"/>
  <c r="H1059" i="3"/>
  <c r="I1058" i="3"/>
  <c r="H1058" i="3"/>
  <c r="I1057" i="3"/>
  <c r="H1057" i="3"/>
  <c r="I1056" i="3"/>
  <c r="H1056" i="3"/>
  <c r="I1055" i="3"/>
  <c r="H1055" i="3"/>
  <c r="I1054" i="3"/>
  <c r="H1054" i="3"/>
  <c r="I1053" i="3"/>
  <c r="H1053" i="3"/>
  <c r="I1052" i="3"/>
  <c r="H1052" i="3"/>
  <c r="I1051" i="3"/>
  <c r="H1051" i="3"/>
  <c r="I1050" i="3"/>
  <c r="H1050" i="3"/>
  <c r="I1049" i="3"/>
  <c r="H1049" i="3"/>
  <c r="I1048" i="3"/>
  <c r="H1048" i="3"/>
  <c r="I1047" i="3"/>
  <c r="H1047" i="3"/>
  <c r="I1046" i="3"/>
  <c r="H1046" i="3"/>
  <c r="I1045" i="3"/>
  <c r="H1045" i="3"/>
  <c r="I1044" i="3"/>
  <c r="H1044" i="3"/>
  <c r="I1043" i="3"/>
  <c r="H1043" i="3"/>
  <c r="I1042" i="3"/>
  <c r="H1042" i="3"/>
  <c r="I1041" i="3"/>
  <c r="H1041" i="3"/>
  <c r="I1040" i="3"/>
  <c r="H1040" i="3"/>
  <c r="I1039" i="3"/>
  <c r="H1039" i="3"/>
  <c r="I1038" i="3"/>
  <c r="H1038" i="3"/>
  <c r="I1037" i="3"/>
  <c r="H1037" i="3"/>
  <c r="I1036" i="3"/>
  <c r="H1036" i="3"/>
  <c r="I1035" i="3"/>
  <c r="H1035" i="3"/>
  <c r="I1034" i="3"/>
  <c r="H1034" i="3"/>
  <c r="I1033" i="3"/>
  <c r="H1033" i="3"/>
  <c r="I1032" i="3"/>
  <c r="H1032" i="3"/>
  <c r="I1031" i="3"/>
  <c r="H1031" i="3"/>
  <c r="I1030" i="3"/>
  <c r="H1030" i="3"/>
  <c r="I1029" i="3"/>
  <c r="H1029" i="3"/>
  <c r="I1028" i="3"/>
  <c r="H1028" i="3"/>
  <c r="I1027" i="3"/>
  <c r="H1027" i="3"/>
  <c r="I1026" i="3"/>
  <c r="H1026" i="3"/>
  <c r="I1025" i="3"/>
  <c r="H1025" i="3"/>
  <c r="I1024" i="3"/>
  <c r="H1024" i="3"/>
  <c r="I1023" i="3"/>
  <c r="H1023" i="3"/>
  <c r="I1022" i="3"/>
  <c r="H1022" i="3"/>
  <c r="I1021" i="3"/>
  <c r="H1021" i="3"/>
  <c r="I1020" i="3"/>
  <c r="H1020" i="3"/>
  <c r="I1019" i="3"/>
  <c r="H1019" i="3"/>
  <c r="I1018" i="3"/>
  <c r="H1018" i="3"/>
  <c r="I1017" i="3"/>
  <c r="H1017" i="3"/>
  <c r="I1016" i="3"/>
  <c r="H1016" i="3"/>
  <c r="I1015" i="3"/>
  <c r="H1015" i="3"/>
  <c r="I1014" i="3"/>
  <c r="H1014" i="3"/>
  <c r="I1013" i="3"/>
  <c r="H1013" i="3"/>
  <c r="I1012" i="3"/>
  <c r="H1012" i="3"/>
  <c r="I1011" i="3"/>
  <c r="H1011" i="3"/>
  <c r="I1010" i="3"/>
  <c r="H1010" i="3"/>
  <c r="I1009" i="3"/>
  <c r="H1009" i="3"/>
  <c r="I1008" i="3"/>
  <c r="H1008" i="3"/>
  <c r="I1007" i="3"/>
  <c r="H1007" i="3"/>
  <c r="I1006" i="3"/>
  <c r="H1006" i="3"/>
  <c r="I1005" i="3"/>
  <c r="H1005" i="3"/>
  <c r="I1004" i="3"/>
  <c r="H1004" i="3"/>
  <c r="I1003" i="3"/>
  <c r="H1003" i="3"/>
  <c r="I1002" i="3"/>
  <c r="H1002" i="3"/>
  <c r="I1001" i="3"/>
  <c r="H1001" i="3"/>
  <c r="I1000" i="3"/>
  <c r="H1000" i="3"/>
  <c r="I999" i="3"/>
  <c r="H999" i="3"/>
  <c r="I998" i="3"/>
  <c r="H998" i="3"/>
  <c r="I997" i="3"/>
  <c r="H997" i="3"/>
  <c r="I996" i="3"/>
  <c r="H996" i="3"/>
  <c r="I995" i="3"/>
  <c r="H995" i="3"/>
  <c r="I994" i="3"/>
  <c r="H994" i="3"/>
  <c r="I993" i="3"/>
  <c r="H993" i="3"/>
  <c r="I992" i="3"/>
  <c r="H992" i="3"/>
  <c r="I991" i="3"/>
  <c r="H991" i="3"/>
  <c r="I990" i="3"/>
  <c r="H990" i="3"/>
  <c r="I989" i="3"/>
  <c r="H989" i="3"/>
  <c r="I988" i="3"/>
  <c r="H988" i="3"/>
  <c r="I987" i="3"/>
  <c r="H987" i="3"/>
  <c r="I986" i="3"/>
  <c r="H986" i="3"/>
  <c r="I985" i="3"/>
  <c r="H985" i="3"/>
  <c r="I984" i="3"/>
  <c r="H984" i="3"/>
  <c r="I983" i="3"/>
  <c r="H983" i="3"/>
  <c r="I982" i="3"/>
  <c r="H982" i="3"/>
  <c r="I981" i="3"/>
  <c r="H981" i="3"/>
  <c r="I980" i="3"/>
  <c r="H980" i="3"/>
  <c r="I979" i="3"/>
  <c r="H979" i="3"/>
  <c r="I978" i="3"/>
  <c r="H978" i="3"/>
  <c r="I977" i="3"/>
  <c r="H977" i="3"/>
  <c r="I976" i="3"/>
  <c r="H976" i="3"/>
  <c r="I975" i="3"/>
  <c r="H975" i="3"/>
  <c r="I974" i="3"/>
  <c r="H974" i="3"/>
  <c r="I973" i="3"/>
  <c r="H973" i="3"/>
  <c r="I972" i="3"/>
  <c r="H972" i="3"/>
  <c r="I971" i="3"/>
  <c r="H971" i="3"/>
  <c r="I970" i="3"/>
  <c r="H970" i="3"/>
  <c r="I969" i="3"/>
  <c r="H969" i="3"/>
  <c r="I968" i="3"/>
  <c r="H968" i="3"/>
  <c r="I967" i="3"/>
  <c r="H967" i="3"/>
  <c r="I966" i="3"/>
  <c r="H966" i="3"/>
  <c r="I965" i="3"/>
  <c r="H965" i="3"/>
  <c r="I964" i="3"/>
  <c r="H964" i="3"/>
  <c r="I963" i="3"/>
  <c r="H963" i="3"/>
  <c r="I962" i="3"/>
  <c r="H962" i="3"/>
  <c r="I961" i="3"/>
  <c r="H961" i="3"/>
  <c r="I960" i="3"/>
  <c r="H960" i="3"/>
  <c r="I959" i="3"/>
  <c r="H959" i="3"/>
  <c r="I958" i="3"/>
  <c r="H958" i="3"/>
  <c r="I957" i="3"/>
  <c r="H957" i="3"/>
  <c r="I956" i="3"/>
  <c r="H956" i="3"/>
  <c r="I955" i="3"/>
  <c r="H955" i="3"/>
  <c r="I954" i="3"/>
  <c r="H954" i="3"/>
  <c r="I953" i="3"/>
  <c r="H953" i="3"/>
  <c r="I952" i="3"/>
  <c r="H952" i="3"/>
  <c r="I951" i="3"/>
  <c r="H951" i="3"/>
  <c r="I950" i="3"/>
  <c r="H950" i="3"/>
  <c r="I949" i="3"/>
  <c r="H949" i="3"/>
  <c r="I948" i="3"/>
  <c r="H948" i="3"/>
  <c r="I947" i="3"/>
  <c r="H947" i="3"/>
  <c r="I946" i="3"/>
  <c r="H946" i="3"/>
  <c r="I945" i="3"/>
  <c r="H945" i="3"/>
  <c r="I944" i="3"/>
  <c r="H944" i="3"/>
  <c r="I943" i="3"/>
  <c r="H943" i="3"/>
  <c r="I942" i="3"/>
  <c r="H942" i="3"/>
  <c r="I941" i="3"/>
  <c r="H941" i="3"/>
  <c r="I940" i="3"/>
  <c r="H940" i="3"/>
  <c r="I939" i="3"/>
  <c r="H939" i="3"/>
  <c r="I938" i="3"/>
  <c r="H938" i="3"/>
  <c r="I937" i="3"/>
  <c r="H937" i="3"/>
  <c r="I936" i="3"/>
  <c r="H936" i="3"/>
  <c r="I935" i="3"/>
  <c r="H935" i="3"/>
  <c r="I934" i="3"/>
  <c r="H934" i="3"/>
  <c r="I933" i="3"/>
  <c r="H933" i="3"/>
  <c r="I932" i="3"/>
  <c r="H932" i="3"/>
  <c r="I931" i="3"/>
  <c r="H931" i="3"/>
  <c r="I930" i="3"/>
  <c r="H930" i="3"/>
  <c r="I929" i="3"/>
  <c r="H929" i="3"/>
  <c r="I928" i="3"/>
  <c r="H928" i="3"/>
  <c r="I927" i="3"/>
  <c r="H927" i="3"/>
  <c r="I926" i="3"/>
  <c r="H926" i="3"/>
  <c r="I925" i="3"/>
  <c r="H925" i="3"/>
  <c r="I924" i="3"/>
  <c r="H924" i="3"/>
  <c r="I923" i="3"/>
  <c r="H923" i="3"/>
  <c r="I922" i="3"/>
  <c r="H922" i="3"/>
  <c r="I921" i="3"/>
  <c r="H921" i="3"/>
  <c r="I920" i="3"/>
  <c r="H920" i="3"/>
  <c r="I919" i="3"/>
  <c r="H919" i="3"/>
  <c r="I918" i="3"/>
  <c r="H918" i="3"/>
  <c r="I917" i="3"/>
  <c r="H917" i="3"/>
  <c r="I916" i="3"/>
  <c r="H916" i="3"/>
  <c r="I915" i="3"/>
  <c r="H915" i="3"/>
  <c r="I914" i="3"/>
  <c r="H914" i="3"/>
  <c r="I913" i="3"/>
  <c r="H913" i="3"/>
  <c r="I912" i="3"/>
  <c r="H912" i="3"/>
  <c r="I911" i="3"/>
  <c r="H911" i="3"/>
  <c r="I910" i="3"/>
  <c r="H910" i="3"/>
  <c r="I909" i="3"/>
  <c r="H909" i="3"/>
  <c r="I908" i="3"/>
  <c r="H908" i="3"/>
  <c r="I907" i="3"/>
  <c r="H907" i="3"/>
  <c r="I906" i="3"/>
  <c r="H906" i="3"/>
  <c r="I905" i="3"/>
  <c r="H905" i="3"/>
  <c r="I904" i="3"/>
  <c r="H904" i="3"/>
  <c r="I903" i="3"/>
  <c r="H903" i="3"/>
  <c r="I902" i="3"/>
  <c r="H902" i="3"/>
  <c r="I901" i="3"/>
  <c r="H901" i="3"/>
  <c r="I900" i="3"/>
  <c r="H900" i="3"/>
  <c r="I899" i="3"/>
  <c r="H899" i="3"/>
  <c r="I898" i="3"/>
  <c r="H898" i="3"/>
  <c r="I897" i="3"/>
  <c r="H897" i="3"/>
  <c r="I896" i="3"/>
  <c r="H896" i="3"/>
  <c r="I895" i="3"/>
  <c r="H895" i="3"/>
  <c r="I894" i="3"/>
  <c r="H894" i="3"/>
  <c r="I893" i="3"/>
  <c r="H893" i="3"/>
  <c r="I892" i="3"/>
  <c r="H892" i="3"/>
  <c r="I891" i="3"/>
  <c r="H891" i="3"/>
  <c r="I890" i="3"/>
  <c r="H890" i="3"/>
  <c r="I889" i="3"/>
  <c r="H889" i="3"/>
  <c r="I888" i="3"/>
  <c r="H888" i="3"/>
  <c r="I887" i="3"/>
  <c r="H887" i="3"/>
  <c r="I886" i="3"/>
  <c r="H886" i="3"/>
  <c r="I885" i="3"/>
  <c r="H885" i="3"/>
  <c r="I884" i="3"/>
  <c r="H884" i="3"/>
  <c r="I883" i="3"/>
  <c r="H883" i="3"/>
  <c r="I882" i="3"/>
  <c r="H882" i="3"/>
  <c r="I881" i="3"/>
  <c r="H881" i="3"/>
  <c r="I880" i="3"/>
  <c r="H880" i="3"/>
  <c r="I879" i="3"/>
  <c r="H879" i="3"/>
  <c r="I878" i="3"/>
  <c r="H878" i="3"/>
  <c r="I877" i="3"/>
  <c r="H877" i="3"/>
  <c r="I876" i="3"/>
  <c r="H876" i="3"/>
  <c r="I875" i="3"/>
  <c r="H875" i="3"/>
  <c r="I874" i="3"/>
  <c r="H874" i="3"/>
  <c r="I873" i="3"/>
  <c r="H873" i="3"/>
  <c r="I872" i="3"/>
  <c r="H872" i="3"/>
  <c r="I871" i="3"/>
  <c r="H871" i="3"/>
  <c r="I870" i="3"/>
  <c r="H870" i="3"/>
  <c r="I869" i="3"/>
  <c r="H869" i="3"/>
  <c r="I868" i="3"/>
  <c r="H868" i="3"/>
  <c r="I867" i="3"/>
  <c r="H867" i="3"/>
  <c r="I866" i="3"/>
  <c r="H866" i="3"/>
  <c r="I865" i="3"/>
  <c r="H865" i="3"/>
  <c r="I864" i="3"/>
  <c r="H864" i="3"/>
  <c r="I863" i="3"/>
  <c r="H863" i="3"/>
  <c r="I862" i="3"/>
  <c r="H862" i="3"/>
  <c r="I861" i="3"/>
  <c r="H861" i="3"/>
  <c r="I860" i="3"/>
  <c r="H860" i="3"/>
  <c r="I859" i="3"/>
  <c r="H859" i="3"/>
  <c r="I858" i="3"/>
  <c r="H858" i="3"/>
  <c r="I857" i="3"/>
  <c r="H857" i="3"/>
  <c r="I856" i="3"/>
  <c r="H856" i="3"/>
  <c r="I855" i="3"/>
  <c r="H855" i="3"/>
  <c r="I854" i="3"/>
  <c r="H854" i="3"/>
  <c r="I853" i="3"/>
  <c r="H853" i="3"/>
  <c r="I852" i="3"/>
  <c r="H852" i="3"/>
  <c r="I851" i="3"/>
  <c r="H851" i="3"/>
  <c r="I850" i="3"/>
  <c r="H850" i="3"/>
  <c r="I849" i="3"/>
  <c r="H849" i="3"/>
  <c r="I848" i="3"/>
  <c r="H848" i="3"/>
  <c r="I847" i="3"/>
  <c r="H847" i="3"/>
  <c r="I846" i="3"/>
  <c r="H846" i="3"/>
  <c r="I845" i="3"/>
  <c r="H845" i="3"/>
  <c r="I844" i="3"/>
  <c r="H844" i="3"/>
  <c r="I843" i="3"/>
  <c r="H843" i="3"/>
  <c r="I842" i="3"/>
  <c r="H842" i="3"/>
  <c r="I841" i="3"/>
  <c r="H841" i="3"/>
  <c r="I840" i="3"/>
  <c r="H840" i="3"/>
  <c r="I839" i="3"/>
  <c r="H839" i="3"/>
  <c r="I838" i="3"/>
  <c r="H838" i="3"/>
  <c r="I837" i="3"/>
  <c r="H837" i="3"/>
  <c r="I836" i="3"/>
  <c r="H836" i="3"/>
  <c r="I835" i="3"/>
  <c r="H835" i="3"/>
  <c r="I834" i="3"/>
  <c r="H834" i="3"/>
  <c r="I833" i="3"/>
  <c r="H833" i="3"/>
  <c r="I832" i="3"/>
  <c r="H832" i="3"/>
  <c r="I831" i="3"/>
  <c r="H831" i="3"/>
  <c r="I830" i="3"/>
  <c r="H830" i="3"/>
  <c r="I829" i="3"/>
  <c r="H829" i="3"/>
  <c r="I828" i="3"/>
  <c r="H828" i="3"/>
  <c r="I827" i="3"/>
  <c r="H827" i="3"/>
  <c r="I826" i="3"/>
  <c r="H826" i="3"/>
  <c r="I825" i="3"/>
  <c r="H825" i="3"/>
  <c r="I824" i="3"/>
  <c r="H824" i="3"/>
  <c r="I823" i="3"/>
  <c r="H823" i="3"/>
  <c r="I822" i="3"/>
  <c r="H822" i="3"/>
  <c r="I821" i="3"/>
  <c r="H821" i="3"/>
  <c r="I820" i="3"/>
  <c r="H820" i="3"/>
  <c r="I819" i="3"/>
  <c r="H819" i="3"/>
  <c r="I818" i="3"/>
  <c r="H818" i="3"/>
  <c r="I817" i="3"/>
  <c r="H817" i="3"/>
  <c r="I816" i="3"/>
  <c r="H816" i="3"/>
  <c r="I815" i="3"/>
  <c r="H815" i="3"/>
  <c r="I814" i="3"/>
  <c r="H814" i="3"/>
  <c r="I813" i="3"/>
  <c r="H813" i="3"/>
  <c r="I812" i="3"/>
  <c r="H812" i="3"/>
  <c r="I811" i="3"/>
  <c r="H811" i="3"/>
  <c r="I810" i="3"/>
  <c r="H810" i="3"/>
  <c r="I809" i="3"/>
  <c r="H809" i="3"/>
  <c r="I808" i="3"/>
  <c r="H808" i="3"/>
  <c r="I807" i="3"/>
  <c r="H807" i="3"/>
  <c r="I806" i="3"/>
  <c r="H806" i="3"/>
  <c r="I805" i="3"/>
  <c r="H805" i="3"/>
  <c r="I804" i="3"/>
  <c r="H804" i="3"/>
  <c r="I803" i="3"/>
  <c r="H803" i="3"/>
  <c r="I802" i="3"/>
  <c r="H802" i="3"/>
  <c r="I801" i="3"/>
  <c r="H801" i="3"/>
  <c r="I800" i="3"/>
  <c r="H800" i="3"/>
  <c r="I799" i="3"/>
  <c r="H799" i="3"/>
  <c r="I798" i="3"/>
  <c r="H798" i="3"/>
  <c r="I797" i="3"/>
  <c r="H797" i="3"/>
  <c r="I796" i="3"/>
  <c r="H796" i="3"/>
  <c r="I795" i="3"/>
  <c r="H795" i="3"/>
  <c r="I794" i="3"/>
  <c r="H794" i="3"/>
  <c r="I793" i="3"/>
  <c r="H793" i="3"/>
  <c r="I792" i="3"/>
  <c r="H792" i="3"/>
  <c r="I791" i="3"/>
  <c r="H791" i="3"/>
  <c r="I790" i="3"/>
  <c r="H790" i="3"/>
  <c r="I789" i="3"/>
  <c r="H789" i="3"/>
  <c r="I788" i="3"/>
  <c r="H788" i="3"/>
  <c r="I787" i="3"/>
  <c r="H787" i="3"/>
  <c r="I786" i="3"/>
  <c r="H786" i="3"/>
  <c r="I785" i="3"/>
  <c r="H785" i="3"/>
  <c r="I784" i="3"/>
  <c r="H784" i="3"/>
  <c r="I783" i="3"/>
  <c r="H783" i="3"/>
  <c r="I782" i="3"/>
  <c r="H782" i="3"/>
  <c r="I781" i="3"/>
  <c r="H781" i="3"/>
  <c r="I780" i="3"/>
  <c r="H780" i="3"/>
  <c r="I779" i="3"/>
  <c r="H779" i="3"/>
  <c r="I778" i="3"/>
  <c r="H778" i="3"/>
  <c r="I777" i="3"/>
  <c r="H777" i="3"/>
  <c r="I776" i="3"/>
  <c r="H776" i="3"/>
  <c r="I775" i="3"/>
  <c r="H775" i="3"/>
  <c r="I774" i="3"/>
  <c r="H774" i="3"/>
  <c r="I773" i="3"/>
  <c r="H773" i="3"/>
  <c r="I772" i="3"/>
  <c r="H772" i="3"/>
  <c r="I771" i="3"/>
  <c r="H771" i="3"/>
  <c r="I770" i="3"/>
  <c r="H770" i="3"/>
  <c r="I769" i="3"/>
  <c r="H769" i="3"/>
  <c r="I768" i="3"/>
  <c r="H768" i="3"/>
  <c r="I767" i="3"/>
  <c r="H767" i="3"/>
  <c r="I766" i="3"/>
  <c r="H766" i="3"/>
  <c r="I765" i="3"/>
  <c r="H765" i="3"/>
  <c r="I764" i="3"/>
  <c r="H764" i="3"/>
  <c r="I763" i="3"/>
  <c r="H763" i="3"/>
  <c r="I762" i="3"/>
  <c r="H762" i="3"/>
  <c r="I761" i="3"/>
  <c r="H761" i="3"/>
  <c r="I760" i="3"/>
  <c r="H760" i="3"/>
  <c r="I759" i="3"/>
  <c r="H759" i="3"/>
  <c r="I758" i="3"/>
  <c r="H758" i="3"/>
  <c r="I757" i="3"/>
  <c r="H757" i="3"/>
  <c r="I756" i="3"/>
  <c r="H756" i="3"/>
  <c r="I755" i="3"/>
  <c r="H755" i="3"/>
  <c r="I754" i="3"/>
  <c r="H754" i="3"/>
  <c r="I753" i="3"/>
  <c r="H753" i="3"/>
  <c r="I752" i="3"/>
  <c r="H752" i="3"/>
  <c r="I751" i="3"/>
  <c r="H751" i="3"/>
  <c r="I750" i="3"/>
  <c r="H750" i="3"/>
  <c r="I749" i="3"/>
  <c r="H749" i="3"/>
  <c r="I748" i="3"/>
  <c r="H748" i="3"/>
  <c r="I747" i="3"/>
  <c r="H747" i="3"/>
  <c r="I746" i="3"/>
  <c r="H746" i="3"/>
  <c r="I745" i="3"/>
  <c r="H745" i="3"/>
  <c r="I744" i="3"/>
  <c r="H744" i="3"/>
  <c r="I743" i="3"/>
  <c r="H743" i="3"/>
  <c r="I742" i="3"/>
  <c r="H742" i="3"/>
  <c r="I741" i="3"/>
  <c r="H741" i="3"/>
  <c r="I740" i="3"/>
  <c r="H740" i="3"/>
  <c r="I739" i="3"/>
  <c r="H739" i="3"/>
  <c r="I738" i="3"/>
  <c r="H738" i="3"/>
  <c r="I737" i="3"/>
  <c r="H737" i="3"/>
  <c r="I736" i="3"/>
  <c r="H736" i="3"/>
  <c r="I735" i="3"/>
  <c r="H735" i="3"/>
  <c r="I734" i="3"/>
  <c r="H734" i="3"/>
  <c r="I733" i="3"/>
  <c r="H733" i="3"/>
  <c r="I732" i="3"/>
  <c r="H732" i="3"/>
  <c r="I731" i="3"/>
  <c r="H731" i="3"/>
  <c r="I730" i="3"/>
  <c r="H730" i="3"/>
  <c r="I729" i="3"/>
  <c r="H729" i="3"/>
  <c r="I728" i="3"/>
  <c r="H728" i="3"/>
  <c r="I727" i="3"/>
  <c r="H727" i="3"/>
  <c r="I726" i="3"/>
  <c r="H726" i="3"/>
  <c r="I725" i="3"/>
  <c r="H725" i="3"/>
  <c r="I724" i="3"/>
  <c r="H724" i="3"/>
  <c r="I723" i="3"/>
  <c r="H723" i="3"/>
  <c r="I722" i="3"/>
  <c r="H722" i="3"/>
  <c r="I721" i="3"/>
  <c r="H721" i="3"/>
  <c r="I720" i="3"/>
  <c r="H720" i="3"/>
  <c r="I719" i="3"/>
  <c r="H719" i="3"/>
  <c r="I718" i="3"/>
  <c r="H718" i="3"/>
  <c r="I717" i="3"/>
  <c r="H717" i="3"/>
  <c r="I716" i="3"/>
  <c r="H716" i="3"/>
  <c r="I715" i="3"/>
  <c r="H715" i="3"/>
  <c r="I714" i="3"/>
  <c r="H714" i="3"/>
  <c r="I713" i="3"/>
  <c r="H713" i="3"/>
  <c r="I712" i="3"/>
  <c r="H712" i="3"/>
  <c r="I711" i="3"/>
  <c r="H711" i="3"/>
  <c r="I710" i="3"/>
  <c r="H710" i="3"/>
  <c r="I709" i="3"/>
  <c r="H709" i="3"/>
  <c r="I708" i="3"/>
  <c r="H708" i="3"/>
  <c r="I707" i="3"/>
  <c r="H707" i="3"/>
  <c r="I706" i="3"/>
  <c r="H706" i="3"/>
  <c r="I705" i="3"/>
  <c r="H705" i="3"/>
  <c r="I704" i="3"/>
  <c r="H704" i="3"/>
  <c r="I703" i="3"/>
  <c r="H703" i="3"/>
  <c r="I702" i="3"/>
  <c r="H702" i="3"/>
  <c r="I701" i="3"/>
  <c r="H701" i="3"/>
  <c r="I700" i="3"/>
  <c r="H700" i="3"/>
  <c r="I699" i="3"/>
  <c r="H699" i="3"/>
  <c r="I698" i="3"/>
  <c r="H698" i="3"/>
  <c r="I697" i="3"/>
  <c r="H697" i="3"/>
  <c r="I696" i="3"/>
  <c r="H696" i="3"/>
  <c r="I695" i="3"/>
  <c r="H695" i="3"/>
  <c r="I694" i="3"/>
  <c r="H694" i="3"/>
  <c r="I693" i="3"/>
  <c r="H693" i="3"/>
  <c r="I692" i="3"/>
  <c r="H692" i="3"/>
  <c r="I691" i="3"/>
  <c r="H691" i="3"/>
  <c r="I690" i="3"/>
  <c r="H690" i="3"/>
  <c r="I689" i="3"/>
  <c r="H689" i="3"/>
  <c r="I688" i="3"/>
  <c r="H688" i="3"/>
  <c r="I687" i="3"/>
  <c r="H687" i="3"/>
  <c r="I686" i="3"/>
  <c r="H686" i="3"/>
  <c r="I685" i="3"/>
  <c r="H685" i="3"/>
  <c r="I684" i="3"/>
  <c r="H684" i="3"/>
  <c r="I683" i="3"/>
  <c r="H683" i="3"/>
  <c r="I682" i="3"/>
  <c r="H682" i="3"/>
  <c r="I681" i="3"/>
  <c r="H681" i="3"/>
  <c r="I680" i="3"/>
  <c r="H680" i="3"/>
  <c r="I679" i="3"/>
  <c r="H679" i="3"/>
  <c r="I678" i="3"/>
  <c r="H678" i="3"/>
  <c r="I677" i="3"/>
  <c r="H677" i="3"/>
  <c r="I676" i="3"/>
  <c r="H676" i="3"/>
  <c r="I675" i="3"/>
  <c r="H675" i="3"/>
  <c r="I674" i="3"/>
  <c r="H674" i="3"/>
  <c r="I673" i="3"/>
  <c r="H673" i="3"/>
  <c r="I672" i="3"/>
  <c r="H672" i="3"/>
  <c r="I671" i="3"/>
  <c r="H671" i="3"/>
  <c r="I670" i="3"/>
  <c r="H670" i="3"/>
  <c r="I669" i="3"/>
  <c r="H669" i="3"/>
  <c r="I668" i="3"/>
  <c r="H668" i="3"/>
  <c r="I667" i="3"/>
  <c r="H667" i="3"/>
  <c r="I666" i="3"/>
  <c r="H666" i="3"/>
  <c r="I665" i="3"/>
  <c r="H665" i="3"/>
  <c r="I664" i="3"/>
  <c r="H664" i="3"/>
  <c r="I663" i="3"/>
  <c r="H663" i="3"/>
  <c r="I662" i="3"/>
  <c r="H662" i="3"/>
  <c r="I661" i="3"/>
  <c r="H661" i="3"/>
  <c r="I660" i="3"/>
  <c r="H660" i="3"/>
  <c r="I659" i="3"/>
  <c r="H659" i="3"/>
  <c r="I658" i="3"/>
  <c r="H658" i="3"/>
  <c r="I657" i="3"/>
  <c r="H657" i="3"/>
  <c r="I656" i="3"/>
  <c r="H656" i="3"/>
  <c r="I655" i="3"/>
  <c r="H655" i="3"/>
  <c r="I654" i="3"/>
  <c r="H654" i="3"/>
  <c r="I653" i="3"/>
  <c r="H653" i="3"/>
  <c r="I652" i="3"/>
  <c r="H652" i="3"/>
  <c r="I651" i="3"/>
  <c r="H651" i="3"/>
  <c r="I650" i="3"/>
  <c r="K650" i="3" s="1"/>
  <c r="H650" i="3"/>
  <c r="I649" i="3"/>
  <c r="H649" i="3"/>
  <c r="I648" i="3"/>
  <c r="H648" i="3"/>
  <c r="I647" i="3"/>
  <c r="H647" i="3"/>
  <c r="I646" i="3"/>
  <c r="H646" i="3"/>
  <c r="I645" i="3"/>
  <c r="H645" i="3"/>
  <c r="I644" i="3"/>
  <c r="H644" i="3"/>
  <c r="I643" i="3"/>
  <c r="H643" i="3"/>
  <c r="I642" i="3"/>
  <c r="H642" i="3"/>
  <c r="I641" i="3"/>
  <c r="H641" i="3"/>
  <c r="I640" i="3"/>
  <c r="H640" i="3"/>
  <c r="I639" i="3"/>
  <c r="H639" i="3"/>
  <c r="I638" i="3"/>
  <c r="H638" i="3"/>
  <c r="I637" i="3"/>
  <c r="H637" i="3"/>
  <c r="I636" i="3"/>
  <c r="H636" i="3"/>
  <c r="I635" i="3"/>
  <c r="H635" i="3"/>
  <c r="I634" i="3"/>
  <c r="K634" i="3" s="1"/>
  <c r="H634" i="3"/>
  <c r="I633" i="3"/>
  <c r="H633" i="3"/>
  <c r="I632" i="3"/>
  <c r="H632" i="3"/>
  <c r="I631" i="3"/>
  <c r="H631" i="3"/>
  <c r="I630" i="3"/>
  <c r="H630" i="3"/>
  <c r="I629" i="3"/>
  <c r="H629" i="3"/>
  <c r="I628" i="3"/>
  <c r="H628" i="3"/>
  <c r="I627" i="3"/>
  <c r="H627" i="3"/>
  <c r="I626" i="3"/>
  <c r="H626" i="3"/>
  <c r="I625" i="3"/>
  <c r="H625" i="3"/>
  <c r="I624" i="3"/>
  <c r="H624" i="3"/>
  <c r="I623" i="3"/>
  <c r="H623" i="3"/>
  <c r="I622" i="3"/>
  <c r="H622" i="3"/>
  <c r="I621" i="3"/>
  <c r="H621" i="3"/>
  <c r="I620" i="3"/>
  <c r="H620" i="3"/>
  <c r="I619" i="3"/>
  <c r="H619" i="3"/>
  <c r="I618" i="3"/>
  <c r="K618" i="3" s="1"/>
  <c r="H618" i="3"/>
  <c r="I617" i="3"/>
  <c r="H617" i="3"/>
  <c r="I616" i="3"/>
  <c r="H616" i="3"/>
  <c r="I615" i="3"/>
  <c r="H615" i="3"/>
  <c r="I614" i="3"/>
  <c r="H614" i="3"/>
  <c r="I613" i="3"/>
  <c r="H613" i="3"/>
  <c r="I612" i="3"/>
  <c r="H612" i="3"/>
  <c r="I611" i="3"/>
  <c r="H611" i="3"/>
  <c r="I610" i="3"/>
  <c r="H610" i="3"/>
  <c r="I609" i="3"/>
  <c r="H609" i="3"/>
  <c r="I608" i="3"/>
  <c r="H608" i="3"/>
  <c r="I607" i="3"/>
  <c r="H607" i="3"/>
  <c r="I606" i="3"/>
  <c r="H606" i="3"/>
  <c r="I605" i="3"/>
  <c r="H605" i="3"/>
  <c r="I604" i="3"/>
  <c r="H604" i="3"/>
  <c r="I603" i="3"/>
  <c r="H603" i="3"/>
  <c r="I602" i="3"/>
  <c r="K602" i="3" s="1"/>
  <c r="H602" i="3"/>
  <c r="I601" i="3"/>
  <c r="H601" i="3"/>
  <c r="I600" i="3"/>
  <c r="H600" i="3"/>
  <c r="I599" i="3"/>
  <c r="H599" i="3"/>
  <c r="I598" i="3"/>
  <c r="H598" i="3"/>
  <c r="I597" i="3"/>
  <c r="H597" i="3"/>
  <c r="I596" i="3"/>
  <c r="H596" i="3"/>
  <c r="I595" i="3"/>
  <c r="H595" i="3"/>
  <c r="I594" i="3"/>
  <c r="H594" i="3"/>
  <c r="I593" i="3"/>
  <c r="H593" i="3"/>
  <c r="I592" i="3"/>
  <c r="H592" i="3"/>
  <c r="I591" i="3"/>
  <c r="H591" i="3"/>
  <c r="I590" i="3"/>
  <c r="H590" i="3"/>
  <c r="I589" i="3"/>
  <c r="H589" i="3"/>
  <c r="I588" i="3"/>
  <c r="H588" i="3"/>
  <c r="I587" i="3"/>
  <c r="H587" i="3"/>
  <c r="I586" i="3"/>
  <c r="K586" i="3" s="1"/>
  <c r="H586" i="3"/>
  <c r="I585" i="3"/>
  <c r="H585" i="3"/>
  <c r="I584" i="3"/>
  <c r="H584" i="3"/>
  <c r="I583" i="3"/>
  <c r="H583" i="3"/>
  <c r="I582" i="3"/>
  <c r="H582" i="3"/>
  <c r="I581" i="3"/>
  <c r="H581" i="3"/>
  <c r="I580" i="3"/>
  <c r="H580" i="3"/>
  <c r="I579" i="3"/>
  <c r="H579" i="3"/>
  <c r="I578" i="3"/>
  <c r="H578" i="3"/>
  <c r="I577" i="3"/>
  <c r="H577" i="3"/>
  <c r="I576" i="3"/>
  <c r="H576" i="3"/>
  <c r="I575" i="3"/>
  <c r="H575" i="3"/>
  <c r="I574" i="3"/>
  <c r="H574" i="3"/>
  <c r="I573" i="3"/>
  <c r="H573" i="3"/>
  <c r="I572" i="3"/>
  <c r="H572" i="3"/>
  <c r="I571" i="3"/>
  <c r="H571" i="3"/>
  <c r="I570" i="3"/>
  <c r="K570" i="3" s="1"/>
  <c r="H570" i="3"/>
  <c r="I569" i="3"/>
  <c r="H569" i="3"/>
  <c r="I568" i="3"/>
  <c r="H568" i="3"/>
  <c r="I567" i="3"/>
  <c r="H567" i="3"/>
  <c r="I566" i="3"/>
  <c r="H566" i="3"/>
  <c r="I565" i="3"/>
  <c r="H565" i="3"/>
  <c r="I564" i="3"/>
  <c r="H564" i="3"/>
  <c r="I563" i="3"/>
  <c r="H563" i="3"/>
  <c r="I562" i="3"/>
  <c r="H562" i="3"/>
  <c r="I561" i="3"/>
  <c r="H561" i="3"/>
  <c r="I560" i="3"/>
  <c r="H560" i="3"/>
  <c r="I559" i="3"/>
  <c r="H559" i="3"/>
  <c r="I558" i="3"/>
  <c r="H558" i="3"/>
  <c r="I557" i="3"/>
  <c r="H557" i="3"/>
  <c r="I556" i="3"/>
  <c r="H556" i="3"/>
  <c r="I555" i="3"/>
  <c r="H555" i="3"/>
  <c r="I554" i="3"/>
  <c r="K554" i="3" s="1"/>
  <c r="H554" i="3"/>
  <c r="I553" i="3"/>
  <c r="H553" i="3"/>
  <c r="I552" i="3"/>
  <c r="H552" i="3"/>
  <c r="I551" i="3"/>
  <c r="H551" i="3"/>
  <c r="I550" i="3"/>
  <c r="H550" i="3"/>
  <c r="I549" i="3"/>
  <c r="H549" i="3"/>
  <c r="I548" i="3"/>
  <c r="H548" i="3"/>
  <c r="I547" i="3"/>
  <c r="H547" i="3"/>
  <c r="I546" i="3"/>
  <c r="K546" i="3" s="1"/>
  <c r="H546" i="3"/>
  <c r="I545" i="3"/>
  <c r="H545" i="3"/>
  <c r="I544" i="3"/>
  <c r="H544" i="3"/>
  <c r="I543" i="3"/>
  <c r="H543" i="3"/>
  <c r="I542" i="3"/>
  <c r="H542" i="3"/>
  <c r="I541" i="3"/>
  <c r="H541" i="3"/>
  <c r="I540" i="3"/>
  <c r="H540" i="3"/>
  <c r="I539" i="3"/>
  <c r="H539" i="3"/>
  <c r="I538" i="3"/>
  <c r="K538" i="3" s="1"/>
  <c r="H538" i="3"/>
  <c r="I537" i="3"/>
  <c r="H537" i="3"/>
  <c r="I536" i="3"/>
  <c r="H536" i="3"/>
  <c r="I535" i="3"/>
  <c r="H535" i="3"/>
  <c r="I534" i="3"/>
  <c r="H534" i="3"/>
  <c r="I533" i="3"/>
  <c r="H533" i="3"/>
  <c r="I532" i="3"/>
  <c r="H532" i="3"/>
  <c r="I531" i="3"/>
  <c r="H531" i="3"/>
  <c r="I530" i="3"/>
  <c r="K530" i="3" s="1"/>
  <c r="H530" i="3"/>
  <c r="I529" i="3"/>
  <c r="H529" i="3"/>
  <c r="I528" i="3"/>
  <c r="H528" i="3"/>
  <c r="I527" i="3"/>
  <c r="H527" i="3"/>
  <c r="I526" i="3"/>
  <c r="H526" i="3"/>
  <c r="I525" i="3"/>
  <c r="H525" i="3"/>
  <c r="I524" i="3"/>
  <c r="H524" i="3"/>
  <c r="I523" i="3"/>
  <c r="H523" i="3"/>
  <c r="I522" i="3"/>
  <c r="K522" i="3" s="1"/>
  <c r="H522" i="3"/>
  <c r="I521" i="3"/>
  <c r="H521" i="3"/>
  <c r="I520" i="3"/>
  <c r="H520" i="3"/>
  <c r="I519" i="3"/>
  <c r="H519" i="3"/>
  <c r="I518" i="3"/>
  <c r="H518" i="3"/>
  <c r="I517" i="3"/>
  <c r="H517" i="3"/>
  <c r="I516" i="3"/>
  <c r="H516" i="3"/>
  <c r="I515" i="3"/>
  <c r="H515" i="3"/>
  <c r="I514" i="3"/>
  <c r="K514" i="3" s="1"/>
  <c r="H514" i="3"/>
  <c r="I513" i="3"/>
  <c r="H513" i="3"/>
  <c r="I512" i="3"/>
  <c r="H512" i="3"/>
  <c r="I511" i="3"/>
  <c r="H511" i="3"/>
  <c r="I510" i="3"/>
  <c r="H510" i="3"/>
  <c r="I509" i="3"/>
  <c r="H509" i="3"/>
  <c r="I508" i="3"/>
  <c r="H508" i="3"/>
  <c r="I507" i="3"/>
  <c r="H507" i="3"/>
  <c r="I506" i="3"/>
  <c r="K506" i="3" s="1"/>
  <c r="H506" i="3"/>
  <c r="I505" i="3"/>
  <c r="H505" i="3"/>
  <c r="I504" i="3"/>
  <c r="H504" i="3"/>
  <c r="I503" i="3"/>
  <c r="H503" i="3"/>
  <c r="I502" i="3"/>
  <c r="H502" i="3"/>
  <c r="I501" i="3"/>
  <c r="H501" i="3"/>
  <c r="I500" i="3"/>
  <c r="H500" i="3"/>
  <c r="I499" i="3"/>
  <c r="H499" i="3"/>
  <c r="I498" i="3"/>
  <c r="K498" i="3" s="1"/>
  <c r="H498" i="3"/>
  <c r="I497" i="3"/>
  <c r="H497" i="3"/>
  <c r="I496" i="3"/>
  <c r="H496" i="3"/>
  <c r="I495" i="3"/>
  <c r="H495" i="3"/>
  <c r="I494" i="3"/>
  <c r="H494" i="3"/>
  <c r="I493" i="3"/>
  <c r="H493" i="3"/>
  <c r="I492" i="3"/>
  <c r="H492" i="3"/>
  <c r="I491" i="3"/>
  <c r="H491" i="3"/>
  <c r="I490" i="3"/>
  <c r="K490" i="3" s="1"/>
  <c r="H490" i="3"/>
  <c r="I489" i="3"/>
  <c r="H489" i="3"/>
  <c r="I488" i="3"/>
  <c r="H488" i="3"/>
  <c r="I487" i="3"/>
  <c r="H487" i="3"/>
  <c r="I486" i="3"/>
  <c r="H486" i="3"/>
  <c r="I485" i="3"/>
  <c r="H485" i="3"/>
  <c r="I484" i="3"/>
  <c r="H484" i="3"/>
  <c r="I483" i="3"/>
  <c r="H483" i="3"/>
  <c r="I482" i="3"/>
  <c r="K482" i="3" s="1"/>
  <c r="H482" i="3"/>
  <c r="I481" i="3"/>
  <c r="H481" i="3"/>
  <c r="I480" i="3"/>
  <c r="H480" i="3"/>
  <c r="I479" i="3"/>
  <c r="H479" i="3"/>
  <c r="I478" i="3"/>
  <c r="H478" i="3"/>
  <c r="I477" i="3"/>
  <c r="H477" i="3"/>
  <c r="I476" i="3"/>
  <c r="H476" i="3"/>
  <c r="I475" i="3"/>
  <c r="H475" i="3"/>
  <c r="I474" i="3"/>
  <c r="K474" i="3" s="1"/>
  <c r="H474" i="3"/>
  <c r="I473" i="3"/>
  <c r="H473" i="3"/>
  <c r="I472" i="3"/>
  <c r="H472" i="3"/>
  <c r="I471" i="3"/>
  <c r="H471" i="3"/>
  <c r="I470" i="3"/>
  <c r="H470" i="3"/>
  <c r="I469" i="3"/>
  <c r="H469" i="3"/>
  <c r="I468" i="3"/>
  <c r="H468" i="3"/>
  <c r="I467" i="3"/>
  <c r="H467" i="3"/>
  <c r="I466" i="3"/>
  <c r="K466" i="3" s="1"/>
  <c r="H466" i="3"/>
  <c r="I465" i="3"/>
  <c r="H465" i="3"/>
  <c r="I464" i="3"/>
  <c r="H464" i="3"/>
  <c r="I463" i="3"/>
  <c r="H463" i="3"/>
  <c r="I462" i="3"/>
  <c r="H462" i="3"/>
  <c r="I461" i="3"/>
  <c r="H461" i="3"/>
  <c r="I460" i="3"/>
  <c r="H460" i="3"/>
  <c r="I459" i="3"/>
  <c r="H459" i="3"/>
  <c r="I458" i="3"/>
  <c r="K458" i="3" s="1"/>
  <c r="H458" i="3"/>
  <c r="I457" i="3"/>
  <c r="H457" i="3"/>
  <c r="I456" i="3"/>
  <c r="H456" i="3"/>
  <c r="I455" i="3"/>
  <c r="H455" i="3"/>
  <c r="I454" i="3"/>
  <c r="H454" i="3"/>
  <c r="I453" i="3"/>
  <c r="H453" i="3"/>
  <c r="I452" i="3"/>
  <c r="H452" i="3"/>
  <c r="I451" i="3"/>
  <c r="H451" i="3"/>
  <c r="I450" i="3"/>
  <c r="K450" i="3" s="1"/>
  <c r="H450" i="3"/>
  <c r="I449" i="3"/>
  <c r="H449" i="3"/>
  <c r="I448" i="3"/>
  <c r="H448" i="3"/>
  <c r="I447" i="3"/>
  <c r="H447" i="3"/>
  <c r="I446" i="3"/>
  <c r="H446" i="3"/>
  <c r="I445" i="3"/>
  <c r="H445" i="3"/>
  <c r="I444" i="3"/>
  <c r="H444" i="3"/>
  <c r="I443" i="3"/>
  <c r="H443" i="3"/>
  <c r="I442" i="3"/>
  <c r="K442" i="3" s="1"/>
  <c r="H442" i="3"/>
  <c r="I441" i="3"/>
  <c r="H441" i="3"/>
  <c r="I440" i="3"/>
  <c r="H440" i="3"/>
  <c r="I439" i="3"/>
  <c r="H439" i="3"/>
  <c r="I438" i="3"/>
  <c r="H438" i="3"/>
  <c r="I437" i="3"/>
  <c r="H437" i="3"/>
  <c r="I436" i="3"/>
  <c r="H436" i="3"/>
  <c r="I435" i="3"/>
  <c r="H435" i="3"/>
  <c r="I434" i="3"/>
  <c r="K434" i="3" s="1"/>
  <c r="H434" i="3"/>
  <c r="I433" i="3"/>
  <c r="H433" i="3"/>
  <c r="I432" i="3"/>
  <c r="H432" i="3"/>
  <c r="I431" i="3"/>
  <c r="H431" i="3"/>
  <c r="I430" i="3"/>
  <c r="H430" i="3"/>
  <c r="I429" i="3"/>
  <c r="H429" i="3"/>
  <c r="I428" i="3"/>
  <c r="H428" i="3"/>
  <c r="I427" i="3"/>
  <c r="H427" i="3"/>
  <c r="I426" i="3"/>
  <c r="K426" i="3" s="1"/>
  <c r="H426" i="3"/>
  <c r="I425" i="3"/>
  <c r="H425" i="3"/>
  <c r="I424" i="3"/>
  <c r="H424" i="3"/>
  <c r="I423" i="3"/>
  <c r="H423" i="3"/>
  <c r="I422" i="3"/>
  <c r="H422" i="3"/>
  <c r="I421" i="3"/>
  <c r="H421" i="3"/>
  <c r="I420" i="3"/>
  <c r="H420" i="3"/>
  <c r="I419" i="3"/>
  <c r="H419" i="3"/>
  <c r="I418" i="3"/>
  <c r="K418" i="3" s="1"/>
  <c r="H418" i="3"/>
  <c r="I417" i="3"/>
  <c r="H417" i="3"/>
  <c r="I416" i="3"/>
  <c r="H416" i="3"/>
  <c r="I415" i="3"/>
  <c r="H415" i="3"/>
  <c r="I414" i="3"/>
  <c r="H414" i="3"/>
  <c r="I413" i="3"/>
  <c r="H413" i="3"/>
  <c r="I412" i="3"/>
  <c r="H412" i="3"/>
  <c r="I411" i="3"/>
  <c r="H411" i="3"/>
  <c r="I410" i="3"/>
  <c r="K410" i="3" s="1"/>
  <c r="H410" i="3"/>
  <c r="I409" i="3"/>
  <c r="H409" i="3"/>
  <c r="I408" i="3"/>
  <c r="H408" i="3"/>
  <c r="I407" i="3"/>
  <c r="H407" i="3"/>
  <c r="I406" i="3"/>
  <c r="H406" i="3"/>
  <c r="I405" i="3"/>
  <c r="H405" i="3"/>
  <c r="I404" i="3"/>
  <c r="H404" i="3"/>
  <c r="I403" i="3"/>
  <c r="H403" i="3"/>
  <c r="I402" i="3"/>
  <c r="K402" i="3" s="1"/>
  <c r="H402" i="3"/>
  <c r="I401" i="3"/>
  <c r="H401" i="3"/>
  <c r="I400" i="3"/>
  <c r="H400" i="3"/>
  <c r="I399" i="3"/>
  <c r="H399" i="3"/>
  <c r="I398" i="3"/>
  <c r="H398" i="3"/>
  <c r="I397" i="3"/>
  <c r="H397" i="3"/>
  <c r="I396" i="3"/>
  <c r="H396" i="3"/>
  <c r="I395" i="3"/>
  <c r="H395" i="3"/>
  <c r="I394" i="3"/>
  <c r="K394" i="3" s="1"/>
  <c r="H394" i="3"/>
  <c r="I393" i="3"/>
  <c r="H393" i="3"/>
  <c r="I392" i="3"/>
  <c r="H392" i="3"/>
  <c r="I391" i="3"/>
  <c r="H391" i="3"/>
  <c r="I390" i="3"/>
  <c r="H390" i="3"/>
  <c r="I389" i="3"/>
  <c r="H389" i="3"/>
  <c r="I388" i="3"/>
  <c r="H388" i="3"/>
  <c r="I387" i="3"/>
  <c r="H387" i="3"/>
  <c r="I386" i="3"/>
  <c r="K386" i="3" s="1"/>
  <c r="H386" i="3"/>
  <c r="I385" i="3"/>
  <c r="H385" i="3"/>
  <c r="I384" i="3"/>
  <c r="H384" i="3"/>
  <c r="I383" i="3"/>
  <c r="H383" i="3"/>
  <c r="I382" i="3"/>
  <c r="H382" i="3"/>
  <c r="I381" i="3"/>
  <c r="H381" i="3"/>
  <c r="I380" i="3"/>
  <c r="H380" i="3"/>
  <c r="I379" i="3"/>
  <c r="H379" i="3"/>
  <c r="I378" i="3"/>
  <c r="K378" i="3" s="1"/>
  <c r="H378" i="3"/>
  <c r="I377" i="3"/>
  <c r="H377" i="3"/>
  <c r="I376" i="3"/>
  <c r="H376" i="3"/>
  <c r="I375" i="3"/>
  <c r="H375" i="3"/>
  <c r="I374" i="3"/>
  <c r="H374" i="3"/>
  <c r="I373" i="3"/>
  <c r="H373" i="3"/>
  <c r="I372" i="3"/>
  <c r="H372" i="3"/>
  <c r="I371" i="3"/>
  <c r="H371" i="3"/>
  <c r="I370" i="3"/>
  <c r="K370" i="3" s="1"/>
  <c r="H370" i="3"/>
  <c r="I369" i="3"/>
  <c r="H369" i="3"/>
  <c r="I368" i="3"/>
  <c r="H368" i="3"/>
  <c r="I367" i="3"/>
  <c r="H367" i="3"/>
  <c r="I366" i="3"/>
  <c r="H366" i="3"/>
  <c r="I365" i="3"/>
  <c r="H365" i="3"/>
  <c r="I364" i="3"/>
  <c r="H364" i="3"/>
  <c r="I363" i="3"/>
  <c r="H363" i="3"/>
  <c r="I362" i="3"/>
  <c r="K362" i="3" s="1"/>
  <c r="H362" i="3"/>
  <c r="I361" i="3"/>
  <c r="H361" i="3"/>
  <c r="I360" i="3"/>
  <c r="H360" i="3"/>
  <c r="I359" i="3"/>
  <c r="H359" i="3"/>
  <c r="I358" i="3"/>
  <c r="H358" i="3"/>
  <c r="I357" i="3"/>
  <c r="H357" i="3"/>
  <c r="I356" i="3"/>
  <c r="H356" i="3"/>
  <c r="I355" i="3"/>
  <c r="H355" i="3"/>
  <c r="I354" i="3"/>
  <c r="K354" i="3" s="1"/>
  <c r="H354" i="3"/>
  <c r="I353" i="3"/>
  <c r="H353" i="3"/>
  <c r="I352" i="3"/>
  <c r="H352" i="3"/>
  <c r="I351" i="3"/>
  <c r="H351" i="3"/>
  <c r="I350" i="3"/>
  <c r="H350" i="3"/>
  <c r="I349" i="3"/>
  <c r="H349" i="3"/>
  <c r="I348" i="3"/>
  <c r="H348" i="3"/>
  <c r="I347" i="3"/>
  <c r="H347" i="3"/>
  <c r="I346" i="3"/>
  <c r="K346" i="3" s="1"/>
  <c r="H346" i="3"/>
  <c r="I345" i="3"/>
  <c r="H345" i="3"/>
  <c r="I344" i="3"/>
  <c r="H344" i="3"/>
  <c r="I343" i="3"/>
  <c r="H343" i="3"/>
  <c r="I342" i="3"/>
  <c r="H342" i="3"/>
  <c r="I341" i="3"/>
  <c r="H341" i="3"/>
  <c r="I340" i="3"/>
  <c r="H340" i="3"/>
  <c r="I339" i="3"/>
  <c r="H339" i="3"/>
  <c r="I338" i="3"/>
  <c r="K338" i="3" s="1"/>
  <c r="H338" i="3"/>
  <c r="I337" i="3"/>
  <c r="H337" i="3"/>
  <c r="I336" i="3"/>
  <c r="H336" i="3"/>
  <c r="I335" i="3"/>
  <c r="H335" i="3"/>
  <c r="I334" i="3"/>
  <c r="H334" i="3"/>
  <c r="I333" i="3"/>
  <c r="H333" i="3"/>
  <c r="I332" i="3"/>
  <c r="H332" i="3"/>
  <c r="I331" i="3"/>
  <c r="H331" i="3"/>
  <c r="I330" i="3"/>
  <c r="K330" i="3" s="1"/>
  <c r="H330" i="3"/>
  <c r="I329" i="3"/>
  <c r="H329" i="3"/>
  <c r="I328" i="3"/>
  <c r="H328" i="3"/>
  <c r="I327" i="3"/>
  <c r="H327" i="3"/>
  <c r="I326" i="3"/>
  <c r="H326" i="3"/>
  <c r="I325" i="3"/>
  <c r="H325" i="3"/>
  <c r="I324" i="3"/>
  <c r="H324" i="3"/>
  <c r="I323" i="3"/>
  <c r="H323" i="3"/>
  <c r="I322" i="3"/>
  <c r="K322" i="3" s="1"/>
  <c r="H322" i="3"/>
  <c r="I321" i="3"/>
  <c r="H321" i="3"/>
  <c r="I320" i="3"/>
  <c r="H320" i="3"/>
  <c r="I319" i="3"/>
  <c r="H319" i="3"/>
  <c r="I318" i="3"/>
  <c r="H318" i="3"/>
  <c r="I317" i="3"/>
  <c r="H317" i="3"/>
  <c r="I316" i="3"/>
  <c r="H316" i="3"/>
  <c r="I315" i="3"/>
  <c r="H315" i="3"/>
  <c r="I314" i="3"/>
  <c r="K314" i="3" s="1"/>
  <c r="H314" i="3"/>
  <c r="I313" i="3"/>
  <c r="H313" i="3"/>
  <c r="I312" i="3"/>
  <c r="H312" i="3"/>
  <c r="I311" i="3"/>
  <c r="H311" i="3"/>
  <c r="I310" i="3"/>
  <c r="H310" i="3"/>
  <c r="I309" i="3"/>
  <c r="H309" i="3"/>
  <c r="I308" i="3"/>
  <c r="H308" i="3"/>
  <c r="I307" i="3"/>
  <c r="H307" i="3"/>
  <c r="I306" i="3"/>
  <c r="K306" i="3" s="1"/>
  <c r="H306" i="3"/>
  <c r="I305" i="3"/>
  <c r="H305" i="3"/>
  <c r="I304" i="3"/>
  <c r="H304" i="3"/>
  <c r="I303" i="3"/>
  <c r="H303" i="3"/>
  <c r="I302" i="3"/>
  <c r="H302" i="3"/>
  <c r="I301" i="3"/>
  <c r="H301" i="3"/>
  <c r="I300" i="3"/>
  <c r="H300" i="3"/>
  <c r="I299" i="3"/>
  <c r="H299" i="3"/>
  <c r="I298" i="3"/>
  <c r="K298" i="3" s="1"/>
  <c r="H298" i="3"/>
  <c r="I297" i="3"/>
  <c r="H297" i="3"/>
  <c r="I296" i="3"/>
  <c r="H296" i="3"/>
  <c r="I295" i="3"/>
  <c r="H295" i="3"/>
  <c r="I294" i="3"/>
  <c r="H294" i="3"/>
  <c r="I293" i="3"/>
  <c r="H293" i="3"/>
  <c r="I292" i="3"/>
  <c r="H292" i="3"/>
  <c r="I291" i="3"/>
  <c r="H291" i="3"/>
  <c r="I290" i="3"/>
  <c r="K290" i="3" s="1"/>
  <c r="H290" i="3"/>
  <c r="I289" i="3"/>
  <c r="H289" i="3"/>
  <c r="I288" i="3"/>
  <c r="H288" i="3"/>
  <c r="I287" i="3"/>
  <c r="H287" i="3"/>
  <c r="I286" i="3"/>
  <c r="H286" i="3"/>
  <c r="I285" i="3"/>
  <c r="H285" i="3"/>
  <c r="I284" i="3"/>
  <c r="H284" i="3"/>
  <c r="I283" i="3"/>
  <c r="H283" i="3"/>
  <c r="I282" i="3"/>
  <c r="K282" i="3" s="1"/>
  <c r="H282" i="3"/>
  <c r="I281" i="3"/>
  <c r="H281" i="3"/>
  <c r="I280" i="3"/>
  <c r="H280" i="3"/>
  <c r="I279" i="3"/>
  <c r="H279" i="3"/>
  <c r="I278" i="3"/>
  <c r="H278" i="3"/>
  <c r="I277" i="3"/>
  <c r="H277" i="3"/>
  <c r="I276" i="3"/>
  <c r="H276" i="3"/>
  <c r="I275" i="3"/>
  <c r="H275" i="3"/>
  <c r="I274" i="3"/>
  <c r="K274" i="3" s="1"/>
  <c r="H274" i="3"/>
  <c r="I273" i="3"/>
  <c r="H273" i="3"/>
  <c r="I272" i="3"/>
  <c r="H272" i="3"/>
  <c r="I271" i="3"/>
  <c r="H271" i="3"/>
  <c r="I270" i="3"/>
  <c r="H270" i="3"/>
  <c r="I269" i="3"/>
  <c r="H269" i="3"/>
  <c r="I268" i="3"/>
  <c r="H268" i="3"/>
  <c r="I267" i="3"/>
  <c r="H267" i="3"/>
  <c r="I266" i="3"/>
  <c r="K266" i="3" s="1"/>
  <c r="H266" i="3"/>
  <c r="I265" i="3"/>
  <c r="H265" i="3"/>
  <c r="I264" i="3"/>
  <c r="H264" i="3"/>
  <c r="I263" i="3"/>
  <c r="H263" i="3"/>
  <c r="I262" i="3"/>
  <c r="H262" i="3"/>
  <c r="I261" i="3"/>
  <c r="H261" i="3"/>
  <c r="I260" i="3"/>
  <c r="H260" i="3"/>
  <c r="I259" i="3"/>
  <c r="H259" i="3"/>
  <c r="I258" i="3"/>
  <c r="K258" i="3" s="1"/>
  <c r="H258" i="3"/>
  <c r="I257" i="3"/>
  <c r="H257" i="3"/>
  <c r="I256" i="3"/>
  <c r="H256" i="3"/>
  <c r="I255" i="3"/>
  <c r="H255" i="3"/>
  <c r="I254" i="3"/>
  <c r="H254" i="3"/>
  <c r="I253" i="3"/>
  <c r="H253" i="3"/>
  <c r="I252" i="3"/>
  <c r="H252" i="3"/>
  <c r="I251" i="3"/>
  <c r="H251" i="3"/>
  <c r="I250" i="3"/>
  <c r="K250" i="3" s="1"/>
  <c r="H250" i="3"/>
  <c r="I249" i="3"/>
  <c r="H249" i="3"/>
  <c r="I248" i="3"/>
  <c r="H248" i="3"/>
  <c r="I247" i="3"/>
  <c r="H247" i="3"/>
  <c r="I246" i="3"/>
  <c r="H246" i="3"/>
  <c r="I245" i="3"/>
  <c r="H245" i="3"/>
  <c r="I244" i="3"/>
  <c r="H244" i="3"/>
  <c r="I243" i="3"/>
  <c r="H243" i="3"/>
  <c r="I242" i="3"/>
  <c r="K242" i="3" s="1"/>
  <c r="H242" i="3"/>
  <c r="I241" i="3"/>
  <c r="H241" i="3"/>
  <c r="I240" i="3"/>
  <c r="H240" i="3"/>
  <c r="I239" i="3"/>
  <c r="H239" i="3"/>
  <c r="I238" i="3"/>
  <c r="H238" i="3"/>
  <c r="I237" i="3"/>
  <c r="H237" i="3"/>
  <c r="I236" i="3"/>
  <c r="H236" i="3"/>
  <c r="I235" i="3"/>
  <c r="H235" i="3"/>
  <c r="I234" i="3"/>
  <c r="K234" i="3" s="1"/>
  <c r="H234" i="3"/>
  <c r="I233" i="3"/>
  <c r="H233" i="3"/>
  <c r="I232" i="3"/>
  <c r="H232" i="3"/>
  <c r="I231" i="3"/>
  <c r="H231" i="3"/>
  <c r="I230" i="3"/>
  <c r="H230" i="3"/>
  <c r="I229" i="3"/>
  <c r="H229" i="3"/>
  <c r="I228" i="3"/>
  <c r="H228" i="3"/>
  <c r="I227" i="3"/>
  <c r="H227" i="3"/>
  <c r="I226" i="3"/>
  <c r="K226" i="3" s="1"/>
  <c r="H226" i="3"/>
  <c r="I225" i="3"/>
  <c r="H225" i="3"/>
  <c r="I224" i="3"/>
  <c r="H224" i="3"/>
  <c r="I223" i="3"/>
  <c r="H223" i="3"/>
  <c r="I222" i="3"/>
  <c r="H222" i="3"/>
  <c r="I221" i="3"/>
  <c r="H221" i="3"/>
  <c r="I220" i="3"/>
  <c r="H220" i="3"/>
  <c r="I219" i="3"/>
  <c r="H219" i="3"/>
  <c r="I218" i="3"/>
  <c r="K218" i="3" s="1"/>
  <c r="H218" i="3"/>
  <c r="I217" i="3"/>
  <c r="H217" i="3"/>
  <c r="I216" i="3"/>
  <c r="H216" i="3"/>
  <c r="I215" i="3"/>
  <c r="H215" i="3"/>
  <c r="I214" i="3"/>
  <c r="H214" i="3"/>
  <c r="I213" i="3"/>
  <c r="H213" i="3"/>
  <c r="I212" i="3"/>
  <c r="H212" i="3"/>
  <c r="I211" i="3"/>
  <c r="H211" i="3"/>
  <c r="I210" i="3"/>
  <c r="K210" i="3" s="1"/>
  <c r="H210" i="3"/>
  <c r="I209" i="3"/>
  <c r="H209" i="3"/>
  <c r="I208" i="3"/>
  <c r="H208" i="3"/>
  <c r="I207" i="3"/>
  <c r="H207" i="3"/>
  <c r="I206" i="3"/>
  <c r="H206" i="3"/>
  <c r="I205" i="3"/>
  <c r="H205" i="3"/>
  <c r="I204" i="3"/>
  <c r="H204" i="3"/>
  <c r="I203" i="3"/>
  <c r="H203" i="3"/>
  <c r="I202" i="3"/>
  <c r="K202" i="3" s="1"/>
  <c r="H202" i="3"/>
  <c r="I201" i="3"/>
  <c r="H201" i="3"/>
  <c r="I200" i="3"/>
  <c r="H200" i="3"/>
  <c r="I199" i="3"/>
  <c r="H199" i="3"/>
  <c r="I198" i="3"/>
  <c r="H198" i="3"/>
  <c r="I197" i="3"/>
  <c r="H197" i="3"/>
  <c r="I196" i="3"/>
  <c r="H196" i="3"/>
  <c r="I195" i="3"/>
  <c r="H195" i="3"/>
  <c r="I194" i="3"/>
  <c r="K194" i="3" s="1"/>
  <c r="H194" i="3"/>
  <c r="I193" i="3"/>
  <c r="H193" i="3"/>
  <c r="I192" i="3"/>
  <c r="H192" i="3"/>
  <c r="I191" i="3"/>
  <c r="H191" i="3"/>
  <c r="I190" i="3"/>
  <c r="H190" i="3"/>
  <c r="I189" i="3"/>
  <c r="H189" i="3"/>
  <c r="I188" i="3"/>
  <c r="H188" i="3"/>
  <c r="I187" i="3"/>
  <c r="H187" i="3"/>
  <c r="I186" i="3"/>
  <c r="K186" i="3" s="1"/>
  <c r="H186" i="3"/>
  <c r="I185" i="3"/>
  <c r="H185" i="3"/>
  <c r="I184" i="3"/>
  <c r="H184" i="3"/>
  <c r="I183" i="3"/>
  <c r="H183" i="3"/>
  <c r="I182" i="3"/>
  <c r="H182" i="3"/>
  <c r="I181" i="3"/>
  <c r="H181" i="3"/>
  <c r="I180" i="3"/>
  <c r="H180" i="3"/>
  <c r="I179" i="3"/>
  <c r="H179" i="3"/>
  <c r="I178" i="3"/>
  <c r="K178" i="3" s="1"/>
  <c r="H178" i="3"/>
  <c r="I177" i="3"/>
  <c r="H177" i="3"/>
  <c r="I176" i="3"/>
  <c r="H176" i="3"/>
  <c r="I175" i="3"/>
  <c r="H175" i="3"/>
  <c r="I174" i="3"/>
  <c r="H174" i="3"/>
  <c r="I173" i="3"/>
  <c r="H173" i="3"/>
  <c r="I172" i="3"/>
  <c r="H172" i="3"/>
  <c r="I171" i="3"/>
  <c r="H171" i="3"/>
  <c r="I170" i="3"/>
  <c r="K170" i="3" s="1"/>
  <c r="H170" i="3"/>
  <c r="I169" i="3"/>
  <c r="H169" i="3"/>
  <c r="I168" i="3"/>
  <c r="H168" i="3"/>
  <c r="I167" i="3"/>
  <c r="H167" i="3"/>
  <c r="I166" i="3"/>
  <c r="H166" i="3"/>
  <c r="I165" i="3"/>
  <c r="H165" i="3"/>
  <c r="I164" i="3"/>
  <c r="H164" i="3"/>
  <c r="I163" i="3"/>
  <c r="H163" i="3"/>
  <c r="I162" i="3"/>
  <c r="K162" i="3" s="1"/>
  <c r="H162" i="3"/>
  <c r="I161" i="3"/>
  <c r="H161" i="3"/>
  <c r="I160" i="3"/>
  <c r="H160" i="3"/>
  <c r="I159" i="3"/>
  <c r="H159" i="3"/>
  <c r="I158" i="3"/>
  <c r="H158" i="3"/>
  <c r="I157" i="3"/>
  <c r="H157" i="3"/>
  <c r="I156" i="3"/>
  <c r="H156" i="3"/>
  <c r="I155" i="3"/>
  <c r="H155" i="3"/>
  <c r="I154" i="3"/>
  <c r="K154" i="3" s="1"/>
  <c r="H154" i="3"/>
  <c r="I153" i="3"/>
  <c r="H153" i="3"/>
  <c r="I152" i="3"/>
  <c r="H152" i="3"/>
  <c r="I151" i="3"/>
  <c r="H151" i="3"/>
  <c r="I150" i="3"/>
  <c r="H150" i="3"/>
  <c r="I149" i="3"/>
  <c r="H149" i="3"/>
  <c r="I148" i="3"/>
  <c r="H148" i="3"/>
  <c r="I147" i="3"/>
  <c r="H147" i="3"/>
  <c r="I146" i="3"/>
  <c r="K146" i="3" s="1"/>
  <c r="H146" i="3"/>
  <c r="I145" i="3"/>
  <c r="H145" i="3"/>
  <c r="I144" i="3"/>
  <c r="H144" i="3"/>
  <c r="I143" i="3"/>
  <c r="H143" i="3"/>
  <c r="I142" i="3"/>
  <c r="H142" i="3"/>
  <c r="I141" i="3"/>
  <c r="H141" i="3"/>
  <c r="I140" i="3"/>
  <c r="H140" i="3"/>
  <c r="I139" i="3"/>
  <c r="H139" i="3"/>
  <c r="I138" i="3"/>
  <c r="K138" i="3" s="1"/>
  <c r="H138" i="3"/>
  <c r="I137" i="3"/>
  <c r="H137" i="3"/>
  <c r="I136" i="3"/>
  <c r="H136" i="3"/>
  <c r="I135" i="3"/>
  <c r="H135" i="3"/>
  <c r="I134" i="3"/>
  <c r="H134" i="3"/>
  <c r="I133" i="3"/>
  <c r="H133" i="3"/>
  <c r="I132" i="3"/>
  <c r="H132" i="3"/>
  <c r="J132" i="3" s="1"/>
  <c r="I131" i="3"/>
  <c r="H131" i="3"/>
  <c r="I130" i="3"/>
  <c r="K130" i="3" s="1"/>
  <c r="H130" i="3"/>
  <c r="I129" i="3"/>
  <c r="H129" i="3"/>
  <c r="I128" i="3"/>
  <c r="H128" i="3"/>
  <c r="I127" i="3"/>
  <c r="H127" i="3"/>
  <c r="I126" i="3"/>
  <c r="H126" i="3"/>
  <c r="I125" i="3"/>
  <c r="H125" i="3"/>
  <c r="I124" i="3"/>
  <c r="H124" i="3"/>
  <c r="J124" i="3" s="1"/>
  <c r="I123" i="3"/>
  <c r="K123" i="3" s="1"/>
  <c r="H123" i="3"/>
  <c r="I122" i="3"/>
  <c r="K122" i="3" s="1"/>
  <c r="H122" i="3"/>
  <c r="I121" i="3"/>
  <c r="H121" i="3"/>
  <c r="I120" i="3"/>
  <c r="H120" i="3"/>
  <c r="I119" i="3"/>
  <c r="H119" i="3"/>
  <c r="I118" i="3"/>
  <c r="H118" i="3"/>
  <c r="I117" i="3"/>
  <c r="H117" i="3"/>
  <c r="I116" i="3"/>
  <c r="H116" i="3"/>
  <c r="J116" i="3" s="1"/>
  <c r="I115" i="3"/>
  <c r="H115" i="3"/>
  <c r="I114" i="3"/>
  <c r="K114" i="3" s="1"/>
  <c r="H114" i="3"/>
  <c r="I113" i="3"/>
  <c r="H113" i="3"/>
  <c r="I112" i="3"/>
  <c r="H112" i="3"/>
  <c r="I111" i="3"/>
  <c r="H111" i="3"/>
  <c r="I110" i="3"/>
  <c r="H110" i="3"/>
  <c r="I109" i="3"/>
  <c r="H109" i="3"/>
  <c r="I108" i="3"/>
  <c r="H108" i="3"/>
  <c r="J108" i="3" s="1"/>
  <c r="I107" i="3"/>
  <c r="K107" i="3" s="1"/>
  <c r="H107" i="3"/>
  <c r="I106" i="3"/>
  <c r="K106" i="3" s="1"/>
  <c r="H106" i="3"/>
  <c r="I105" i="3"/>
  <c r="H105" i="3"/>
  <c r="I104" i="3"/>
  <c r="H104" i="3"/>
  <c r="I103" i="3"/>
  <c r="H103" i="3"/>
  <c r="I102" i="3"/>
  <c r="H102" i="3"/>
  <c r="I101" i="3"/>
  <c r="H101" i="3"/>
  <c r="I100" i="3"/>
  <c r="H100" i="3"/>
  <c r="J100" i="3" s="1"/>
  <c r="I99" i="3"/>
  <c r="H99" i="3"/>
  <c r="I98" i="3"/>
  <c r="K98" i="3" s="1"/>
  <c r="H98" i="3"/>
  <c r="I97" i="3"/>
  <c r="H97" i="3"/>
  <c r="I96" i="3"/>
  <c r="H96" i="3"/>
  <c r="I95" i="3"/>
  <c r="H95" i="3"/>
  <c r="I94" i="3"/>
  <c r="H94" i="3"/>
  <c r="I93" i="3"/>
  <c r="H93" i="3"/>
  <c r="I92" i="3"/>
  <c r="H92" i="3"/>
  <c r="J92" i="3" s="1"/>
  <c r="I91" i="3"/>
  <c r="K91" i="3" s="1"/>
  <c r="H91" i="3"/>
  <c r="I90" i="3"/>
  <c r="K90" i="3" s="1"/>
  <c r="H90" i="3"/>
  <c r="I89" i="3"/>
  <c r="H89" i="3"/>
  <c r="I88" i="3"/>
  <c r="H88" i="3"/>
  <c r="I87" i="3"/>
  <c r="H87" i="3"/>
  <c r="I86" i="3"/>
  <c r="H86" i="3"/>
  <c r="I85" i="3"/>
  <c r="H85" i="3"/>
  <c r="I84" i="3"/>
  <c r="H84" i="3"/>
  <c r="J84" i="3" s="1"/>
  <c r="I83" i="3"/>
  <c r="H83" i="3"/>
  <c r="I82" i="3"/>
  <c r="K82" i="3" s="1"/>
  <c r="H82" i="3"/>
  <c r="I81" i="3"/>
  <c r="H81" i="3"/>
  <c r="I80" i="3"/>
  <c r="H80" i="3"/>
  <c r="I79" i="3"/>
  <c r="H79" i="3"/>
  <c r="I78" i="3"/>
  <c r="H78" i="3"/>
  <c r="I77" i="3"/>
  <c r="H77" i="3"/>
  <c r="I76" i="3"/>
  <c r="H76" i="3"/>
  <c r="J76" i="3" s="1"/>
  <c r="I75" i="3"/>
  <c r="K75" i="3" s="1"/>
  <c r="H75" i="3"/>
  <c r="I74" i="3"/>
  <c r="K74" i="3" s="1"/>
  <c r="H74" i="3"/>
  <c r="I73" i="3"/>
  <c r="H73" i="3"/>
  <c r="I72" i="3"/>
  <c r="H72" i="3"/>
  <c r="I71" i="3"/>
  <c r="H71" i="3"/>
  <c r="I70" i="3"/>
  <c r="H70" i="3"/>
  <c r="I69" i="3"/>
  <c r="H69" i="3"/>
  <c r="I68" i="3"/>
  <c r="H68" i="3"/>
  <c r="J68" i="3" s="1"/>
  <c r="I67" i="3"/>
  <c r="H67" i="3"/>
  <c r="I66" i="3"/>
  <c r="K66" i="3" s="1"/>
  <c r="H66" i="3"/>
  <c r="I65" i="3"/>
  <c r="H65" i="3"/>
  <c r="I64" i="3"/>
  <c r="H64" i="3"/>
  <c r="I63" i="3"/>
  <c r="H63" i="3"/>
  <c r="I62" i="3"/>
  <c r="H62" i="3"/>
  <c r="I61" i="3"/>
  <c r="H61" i="3"/>
  <c r="I60" i="3"/>
  <c r="H60" i="3"/>
  <c r="J60" i="3" s="1"/>
  <c r="I59" i="3"/>
  <c r="K59" i="3" s="1"/>
  <c r="H59" i="3"/>
  <c r="I58" i="3"/>
  <c r="K58" i="3" s="1"/>
  <c r="H58" i="3"/>
  <c r="I57" i="3"/>
  <c r="H57" i="3"/>
  <c r="I56" i="3"/>
  <c r="H56" i="3"/>
  <c r="I55" i="3"/>
  <c r="H55" i="3"/>
  <c r="I54" i="3"/>
  <c r="H54" i="3"/>
  <c r="I53" i="3"/>
  <c r="H53" i="3"/>
  <c r="I52" i="3"/>
  <c r="H52" i="3"/>
  <c r="J52" i="3" s="1"/>
  <c r="I51" i="3"/>
  <c r="H51" i="3"/>
  <c r="I50" i="3"/>
  <c r="K50" i="3" s="1"/>
  <c r="H50" i="3"/>
  <c r="I49" i="3"/>
  <c r="H49" i="3"/>
  <c r="I48" i="3"/>
  <c r="H48" i="3"/>
  <c r="I47" i="3"/>
  <c r="H47" i="3"/>
  <c r="I46" i="3"/>
  <c r="H46" i="3"/>
  <c r="I45" i="3"/>
  <c r="H45" i="3"/>
  <c r="I44" i="3"/>
  <c r="H44" i="3"/>
  <c r="J44" i="3" s="1"/>
  <c r="I43" i="3"/>
  <c r="K43" i="3" s="1"/>
  <c r="H43" i="3"/>
  <c r="I42" i="3"/>
  <c r="K42" i="3" s="1"/>
  <c r="H42" i="3"/>
  <c r="I41" i="3"/>
  <c r="H41" i="3"/>
  <c r="I40" i="3"/>
  <c r="H40" i="3"/>
  <c r="I39" i="3"/>
  <c r="H39" i="3"/>
  <c r="I38" i="3"/>
  <c r="H38" i="3"/>
  <c r="I37" i="3"/>
  <c r="H37" i="3"/>
  <c r="I36" i="3"/>
  <c r="H36" i="3"/>
  <c r="J36" i="3" s="1"/>
  <c r="I35" i="3"/>
  <c r="H35" i="3"/>
  <c r="I34" i="3"/>
  <c r="K34" i="3" s="1"/>
  <c r="H34" i="3"/>
  <c r="I33" i="3"/>
  <c r="H33" i="3"/>
  <c r="I32" i="3"/>
  <c r="H32" i="3"/>
  <c r="I31" i="3"/>
  <c r="H31" i="3"/>
  <c r="I30" i="3"/>
  <c r="H30" i="3"/>
  <c r="I29" i="3"/>
  <c r="H29" i="3"/>
  <c r="I28" i="3"/>
  <c r="H28" i="3"/>
  <c r="J28" i="3" s="1"/>
  <c r="I27" i="3"/>
  <c r="K27" i="3" s="1"/>
  <c r="H27" i="3"/>
  <c r="I26" i="3"/>
  <c r="K26" i="3" s="1"/>
  <c r="H26" i="3"/>
  <c r="I25" i="3"/>
  <c r="H25" i="3"/>
  <c r="I24" i="3"/>
  <c r="H24" i="3"/>
  <c r="I23" i="3"/>
  <c r="H23" i="3"/>
  <c r="I22" i="3"/>
  <c r="H22" i="3"/>
  <c r="I21" i="3"/>
  <c r="H21" i="3"/>
  <c r="I20" i="3"/>
  <c r="H20" i="3"/>
  <c r="J20" i="3" s="1"/>
  <c r="I19" i="3"/>
  <c r="H19" i="3"/>
  <c r="I18" i="3"/>
  <c r="K18" i="3" s="1"/>
  <c r="H18" i="3"/>
  <c r="I17" i="3"/>
  <c r="H17" i="3"/>
  <c r="I16" i="3"/>
  <c r="H16" i="3"/>
  <c r="I15" i="3"/>
  <c r="H15" i="3"/>
  <c r="I14" i="3"/>
  <c r="H14" i="3"/>
  <c r="I13" i="3"/>
  <c r="H13" i="3"/>
  <c r="I12" i="3"/>
  <c r="H12" i="3"/>
  <c r="J12" i="3" s="1"/>
  <c r="I11" i="3"/>
  <c r="K11" i="3" s="1"/>
  <c r="H11" i="3"/>
  <c r="I10" i="3"/>
  <c r="K10" i="3" s="1"/>
  <c r="H10" i="3"/>
  <c r="I9" i="3"/>
  <c r="H9" i="3"/>
  <c r="I8" i="3"/>
  <c r="H8" i="3"/>
  <c r="I7" i="3"/>
  <c r="H7" i="3"/>
  <c r="G1336" i="3"/>
  <c r="G1335" i="3"/>
  <c r="G1334" i="3"/>
  <c r="G1333" i="3"/>
  <c r="G1332" i="3"/>
  <c r="G1331" i="3"/>
  <c r="G1330" i="3"/>
  <c r="G1329" i="3"/>
  <c r="G1328" i="3"/>
  <c r="G1327" i="3"/>
  <c r="G1326" i="3"/>
  <c r="G1325" i="3"/>
  <c r="G1324" i="3"/>
  <c r="G1323" i="3"/>
  <c r="G1322" i="3"/>
  <c r="G1321" i="3"/>
  <c r="G1320" i="3"/>
  <c r="G1319" i="3"/>
  <c r="G1318" i="3"/>
  <c r="G1317" i="3"/>
  <c r="G1316" i="3"/>
  <c r="G1315" i="3"/>
  <c r="G1314" i="3"/>
  <c r="G1313" i="3"/>
  <c r="G1312" i="3"/>
  <c r="G1311" i="3"/>
  <c r="G1310" i="3"/>
  <c r="G1309" i="3"/>
  <c r="G1308" i="3"/>
  <c r="G1307" i="3"/>
  <c r="G1306" i="3"/>
  <c r="G1305" i="3"/>
  <c r="G1304" i="3"/>
  <c r="G1303" i="3"/>
  <c r="G1302" i="3"/>
  <c r="G1301" i="3"/>
  <c r="G1300" i="3"/>
  <c r="G1299" i="3"/>
  <c r="G1298" i="3"/>
  <c r="G1297" i="3"/>
  <c r="G1296" i="3"/>
  <c r="G1295" i="3"/>
  <c r="G1294" i="3"/>
  <c r="G1293" i="3"/>
  <c r="G1292" i="3"/>
  <c r="G1291" i="3"/>
  <c r="G1290" i="3"/>
  <c r="G1289" i="3"/>
  <c r="G1288" i="3"/>
  <c r="G1287" i="3"/>
  <c r="G1286" i="3"/>
  <c r="G1285" i="3"/>
  <c r="G1284" i="3"/>
  <c r="G1283" i="3"/>
  <c r="G1282" i="3"/>
  <c r="G1281" i="3"/>
  <c r="G1280" i="3"/>
  <c r="G1279" i="3"/>
  <c r="G1278" i="3"/>
  <c r="G1277" i="3"/>
  <c r="G1276" i="3"/>
  <c r="G1275" i="3"/>
  <c r="G1274" i="3"/>
  <c r="G1273" i="3"/>
  <c r="G1272" i="3"/>
  <c r="G1271" i="3"/>
  <c r="G1270" i="3"/>
  <c r="G1269" i="3"/>
  <c r="G1268" i="3"/>
  <c r="G1267" i="3"/>
  <c r="G1266" i="3"/>
  <c r="G1265" i="3"/>
  <c r="G1264" i="3"/>
  <c r="G1263" i="3"/>
  <c r="G1262" i="3"/>
  <c r="G1261" i="3"/>
  <c r="G1260" i="3"/>
  <c r="G1259" i="3"/>
  <c r="G1258" i="3"/>
  <c r="G1257" i="3"/>
  <c r="G1256" i="3"/>
  <c r="G1255" i="3"/>
  <c r="G1254" i="3"/>
  <c r="G1253" i="3"/>
  <c r="G1252" i="3"/>
  <c r="G1251" i="3"/>
  <c r="G1250" i="3"/>
  <c r="G1249" i="3"/>
  <c r="G1248" i="3"/>
  <c r="G1247" i="3"/>
  <c r="G1246" i="3"/>
  <c r="G1245" i="3"/>
  <c r="G1244" i="3"/>
  <c r="G1243" i="3"/>
  <c r="G1242" i="3"/>
  <c r="G1241" i="3"/>
  <c r="G1240" i="3"/>
  <c r="G1239" i="3"/>
  <c r="G1238" i="3"/>
  <c r="G1237" i="3"/>
  <c r="G1236" i="3"/>
  <c r="G1235" i="3"/>
  <c r="G1234" i="3"/>
  <c r="G1233" i="3"/>
  <c r="G1232" i="3"/>
  <c r="G1231" i="3"/>
  <c r="G1230" i="3"/>
  <c r="G1229" i="3"/>
  <c r="G1228" i="3"/>
  <c r="G1227" i="3"/>
  <c r="G1226" i="3"/>
  <c r="G1225" i="3"/>
  <c r="G1224" i="3"/>
  <c r="G1223" i="3"/>
  <c r="G1222" i="3"/>
  <c r="G1221" i="3"/>
  <c r="G1220" i="3"/>
  <c r="G1219" i="3"/>
  <c r="G1218" i="3"/>
  <c r="G1217" i="3"/>
  <c r="G1216" i="3"/>
  <c r="G1215" i="3"/>
  <c r="G1214" i="3"/>
  <c r="G1213" i="3"/>
  <c r="G1212" i="3"/>
  <c r="G1211" i="3"/>
  <c r="G1210" i="3"/>
  <c r="G1209" i="3"/>
  <c r="G1208" i="3"/>
  <c r="G1207" i="3"/>
  <c r="G1206" i="3"/>
  <c r="G1205" i="3"/>
  <c r="G1204" i="3"/>
  <c r="G1203" i="3"/>
  <c r="G1202" i="3"/>
  <c r="G1201" i="3"/>
  <c r="G1200" i="3"/>
  <c r="G1199" i="3"/>
  <c r="G1198" i="3"/>
  <c r="G1197" i="3"/>
  <c r="G1196" i="3"/>
  <c r="G1195" i="3"/>
  <c r="G1194" i="3"/>
  <c r="G1193" i="3"/>
  <c r="G1192" i="3"/>
  <c r="G1191" i="3"/>
  <c r="G1190" i="3"/>
  <c r="G1189" i="3"/>
  <c r="G1188" i="3"/>
  <c r="G1187" i="3"/>
  <c r="G1186" i="3"/>
  <c r="G1185" i="3"/>
  <c r="G1184" i="3"/>
  <c r="G1183" i="3"/>
  <c r="G1182" i="3"/>
  <c r="G1181" i="3"/>
  <c r="G1180" i="3"/>
  <c r="G1179" i="3"/>
  <c r="G1178" i="3"/>
  <c r="G1177" i="3"/>
  <c r="G1176" i="3"/>
  <c r="G1175" i="3"/>
  <c r="G1174" i="3"/>
  <c r="G1173" i="3"/>
  <c r="G1172" i="3"/>
  <c r="G1171" i="3"/>
  <c r="G1170" i="3"/>
  <c r="G1169" i="3"/>
  <c r="G1168" i="3"/>
  <c r="G1167" i="3"/>
  <c r="G1166" i="3"/>
  <c r="G1165" i="3"/>
  <c r="G1164" i="3"/>
  <c r="G1163" i="3"/>
  <c r="G1162" i="3"/>
  <c r="G1161" i="3"/>
  <c r="G1160" i="3"/>
  <c r="G1159" i="3"/>
  <c r="G1158" i="3"/>
  <c r="G1157" i="3"/>
  <c r="G1156" i="3"/>
  <c r="G1155" i="3"/>
  <c r="G1154" i="3"/>
  <c r="G1153" i="3"/>
  <c r="G1152" i="3"/>
  <c r="G1151" i="3"/>
  <c r="G1150" i="3"/>
  <c r="G1149" i="3"/>
  <c r="G1148" i="3"/>
  <c r="G1147" i="3"/>
  <c r="G1146" i="3"/>
  <c r="G1145" i="3"/>
  <c r="G1144" i="3"/>
  <c r="G1143" i="3"/>
  <c r="G1142" i="3"/>
  <c r="G1141" i="3"/>
  <c r="G1140" i="3"/>
  <c r="G1139" i="3"/>
  <c r="G1138" i="3"/>
  <c r="G1137" i="3"/>
  <c r="G1136" i="3"/>
  <c r="G1135" i="3"/>
  <c r="G1134" i="3"/>
  <c r="G1133" i="3"/>
  <c r="G1132" i="3"/>
  <c r="G1131" i="3"/>
  <c r="G1130" i="3"/>
  <c r="G1129" i="3"/>
  <c r="G1128" i="3"/>
  <c r="G1127" i="3"/>
  <c r="G1126" i="3"/>
  <c r="G1125" i="3"/>
  <c r="G1124" i="3"/>
  <c r="G1123" i="3"/>
  <c r="G1122" i="3"/>
  <c r="G1121" i="3"/>
  <c r="G1120" i="3"/>
  <c r="G1119" i="3"/>
  <c r="G1118" i="3"/>
  <c r="G1117" i="3"/>
  <c r="G1116" i="3"/>
  <c r="G1115" i="3"/>
  <c r="G1114" i="3"/>
  <c r="G1113" i="3"/>
  <c r="G1112" i="3"/>
  <c r="G1111" i="3"/>
  <c r="G1110" i="3"/>
  <c r="G1109" i="3"/>
  <c r="G1108" i="3"/>
  <c r="G1107" i="3"/>
  <c r="G1106" i="3"/>
  <c r="G1105" i="3"/>
  <c r="G1104" i="3"/>
  <c r="G1103" i="3"/>
  <c r="G1102" i="3"/>
  <c r="G1101" i="3"/>
  <c r="G1100" i="3"/>
  <c r="G1099" i="3"/>
  <c r="G1098" i="3"/>
  <c r="G1097" i="3"/>
  <c r="G1096" i="3"/>
  <c r="G1095" i="3"/>
  <c r="G1094" i="3"/>
  <c r="G1093" i="3"/>
  <c r="G1092" i="3"/>
  <c r="G1091" i="3"/>
  <c r="G1090" i="3"/>
  <c r="G1089" i="3"/>
  <c r="G1088" i="3"/>
  <c r="G1087" i="3"/>
  <c r="G1086" i="3"/>
  <c r="G1085" i="3"/>
  <c r="G1084" i="3"/>
  <c r="G1083" i="3"/>
  <c r="G1082" i="3"/>
  <c r="G1081" i="3"/>
  <c r="G1080" i="3"/>
  <c r="G1079" i="3"/>
  <c r="G1078" i="3"/>
  <c r="G1077" i="3"/>
  <c r="G1076" i="3"/>
  <c r="G1075" i="3"/>
  <c r="G1074" i="3"/>
  <c r="G1073" i="3"/>
  <c r="G1072" i="3"/>
  <c r="G1071" i="3"/>
  <c r="G1070" i="3"/>
  <c r="G1069" i="3"/>
  <c r="G1068" i="3"/>
  <c r="G1067" i="3"/>
  <c r="G1066" i="3"/>
  <c r="G1065" i="3"/>
  <c r="G1064" i="3"/>
  <c r="G1063" i="3"/>
  <c r="G1062" i="3"/>
  <c r="G1061" i="3"/>
  <c r="G1060" i="3"/>
  <c r="G1059" i="3"/>
  <c r="G1058" i="3"/>
  <c r="G1057" i="3"/>
  <c r="G1056" i="3"/>
  <c r="G1055" i="3"/>
  <c r="G1054" i="3"/>
  <c r="G1053" i="3"/>
  <c r="G1052" i="3"/>
  <c r="G1051" i="3"/>
  <c r="G1050" i="3"/>
  <c r="G1049" i="3"/>
  <c r="G1048" i="3"/>
  <c r="G1047" i="3"/>
  <c r="G1046" i="3"/>
  <c r="G1045" i="3"/>
  <c r="G1044" i="3"/>
  <c r="G1043" i="3"/>
  <c r="G1042" i="3"/>
  <c r="G1041" i="3"/>
  <c r="G1040" i="3"/>
  <c r="G1039" i="3"/>
  <c r="G1038" i="3"/>
  <c r="G1037" i="3"/>
  <c r="G1036" i="3"/>
  <c r="G1035" i="3"/>
  <c r="G1034" i="3"/>
  <c r="G1033" i="3"/>
  <c r="G1032" i="3"/>
  <c r="G1031" i="3"/>
  <c r="G1030" i="3"/>
  <c r="G1029" i="3"/>
  <c r="G1028" i="3"/>
  <c r="G1027" i="3"/>
  <c r="G1026" i="3"/>
  <c r="G1025" i="3"/>
  <c r="G1024" i="3"/>
  <c r="G1023" i="3"/>
  <c r="G1022" i="3"/>
  <c r="G1021" i="3"/>
  <c r="G1020" i="3"/>
  <c r="G1019" i="3"/>
  <c r="G1018" i="3"/>
  <c r="G1017" i="3"/>
  <c r="G1016" i="3"/>
  <c r="G1015" i="3"/>
  <c r="G1014" i="3"/>
  <c r="G1013" i="3"/>
  <c r="G1012" i="3"/>
  <c r="G1011" i="3"/>
  <c r="G1010" i="3"/>
  <c r="G1009" i="3"/>
  <c r="G1008" i="3"/>
  <c r="G1007" i="3"/>
  <c r="G1006" i="3"/>
  <c r="G1005" i="3"/>
  <c r="G1004" i="3"/>
  <c r="G1003" i="3"/>
  <c r="G1002" i="3"/>
  <c r="G1001" i="3"/>
  <c r="G1000" i="3"/>
  <c r="G999" i="3"/>
  <c r="G998" i="3"/>
  <c r="G997" i="3"/>
  <c r="G996" i="3"/>
  <c r="G995" i="3"/>
  <c r="G994" i="3"/>
  <c r="G993" i="3"/>
  <c r="G992" i="3"/>
  <c r="G991" i="3"/>
  <c r="G990" i="3"/>
  <c r="G989" i="3"/>
  <c r="G988" i="3"/>
  <c r="G987" i="3"/>
  <c r="G986" i="3"/>
  <c r="G985" i="3"/>
  <c r="G984" i="3"/>
  <c r="G983" i="3"/>
  <c r="G982" i="3"/>
  <c r="G981" i="3"/>
  <c r="G980" i="3"/>
  <c r="G979" i="3"/>
  <c r="G978" i="3"/>
  <c r="G977" i="3"/>
  <c r="G976" i="3"/>
  <c r="G975" i="3"/>
  <c r="G974" i="3"/>
  <c r="G973" i="3"/>
  <c r="G972" i="3"/>
  <c r="G971" i="3"/>
  <c r="G970" i="3"/>
  <c r="G969" i="3"/>
  <c r="G968" i="3"/>
  <c r="G967" i="3"/>
  <c r="G966" i="3"/>
  <c r="G965" i="3"/>
  <c r="G964" i="3"/>
  <c r="G963" i="3"/>
  <c r="G962" i="3"/>
  <c r="G961" i="3"/>
  <c r="G960" i="3"/>
  <c r="G959" i="3"/>
  <c r="G958" i="3"/>
  <c r="G957" i="3"/>
  <c r="G956" i="3"/>
  <c r="G955" i="3"/>
  <c r="G954" i="3"/>
  <c r="G953" i="3"/>
  <c r="G952" i="3"/>
  <c r="G951" i="3"/>
  <c r="G950" i="3"/>
  <c r="G949" i="3"/>
  <c r="G948" i="3"/>
  <c r="G947" i="3"/>
  <c r="G946" i="3"/>
  <c r="G945" i="3"/>
  <c r="G944" i="3"/>
  <c r="G943" i="3"/>
  <c r="G942" i="3"/>
  <c r="G941" i="3"/>
  <c r="G940" i="3"/>
  <c r="G939" i="3"/>
  <c r="G938" i="3"/>
  <c r="G937" i="3"/>
  <c r="G936" i="3"/>
  <c r="G935" i="3"/>
  <c r="G934" i="3"/>
  <c r="G933" i="3"/>
  <c r="G932" i="3"/>
  <c r="G931" i="3"/>
  <c r="G930" i="3"/>
  <c r="G929" i="3"/>
  <c r="G928" i="3"/>
  <c r="G927" i="3"/>
  <c r="G926" i="3"/>
  <c r="G925" i="3"/>
  <c r="G924" i="3"/>
  <c r="G923" i="3"/>
  <c r="G922" i="3"/>
  <c r="G921" i="3"/>
  <c r="G920" i="3"/>
  <c r="G919" i="3"/>
  <c r="G918" i="3"/>
  <c r="G917" i="3"/>
  <c r="G916" i="3"/>
  <c r="G915" i="3"/>
  <c r="G914" i="3"/>
  <c r="G913" i="3"/>
  <c r="G912" i="3"/>
  <c r="G911" i="3"/>
  <c r="G910" i="3"/>
  <c r="G909" i="3"/>
  <c r="G908" i="3"/>
  <c r="G907" i="3"/>
  <c r="G906" i="3"/>
  <c r="G905" i="3"/>
  <c r="G904" i="3"/>
  <c r="G903" i="3"/>
  <c r="G902" i="3"/>
  <c r="G901" i="3"/>
  <c r="G900" i="3"/>
  <c r="G899" i="3"/>
  <c r="G898" i="3"/>
  <c r="G897" i="3"/>
  <c r="G896" i="3"/>
  <c r="G895" i="3"/>
  <c r="G894" i="3"/>
  <c r="G893" i="3"/>
  <c r="G892" i="3"/>
  <c r="G891" i="3"/>
  <c r="G890" i="3"/>
  <c r="G889" i="3"/>
  <c r="G888" i="3"/>
  <c r="G887" i="3"/>
  <c r="G886" i="3"/>
  <c r="G885" i="3"/>
  <c r="G884" i="3"/>
  <c r="G883" i="3"/>
  <c r="G882" i="3"/>
  <c r="G881" i="3"/>
  <c r="G880" i="3"/>
  <c r="G879" i="3"/>
  <c r="G878" i="3"/>
  <c r="G877" i="3"/>
  <c r="G876" i="3"/>
  <c r="G875" i="3"/>
  <c r="G874" i="3"/>
  <c r="G873" i="3"/>
  <c r="G872" i="3"/>
  <c r="G871" i="3"/>
  <c r="G870" i="3"/>
  <c r="G869" i="3"/>
  <c r="G868" i="3"/>
  <c r="G867" i="3"/>
  <c r="G866" i="3"/>
  <c r="G865" i="3"/>
  <c r="G864" i="3"/>
  <c r="G863" i="3"/>
  <c r="G862" i="3"/>
  <c r="G861" i="3"/>
  <c r="G860" i="3"/>
  <c r="G859" i="3"/>
  <c r="G858" i="3"/>
  <c r="G857" i="3"/>
  <c r="G856" i="3"/>
  <c r="G855" i="3"/>
  <c r="G854" i="3"/>
  <c r="G853" i="3"/>
  <c r="G852" i="3"/>
  <c r="G851" i="3"/>
  <c r="G850" i="3"/>
  <c r="G849" i="3"/>
  <c r="G848" i="3"/>
  <c r="G847" i="3"/>
  <c r="G846" i="3"/>
  <c r="G845" i="3"/>
  <c r="G844" i="3"/>
  <c r="G843" i="3"/>
  <c r="G842" i="3"/>
  <c r="G841" i="3"/>
  <c r="G840" i="3"/>
  <c r="G839" i="3"/>
  <c r="G838" i="3"/>
  <c r="G837" i="3"/>
  <c r="G836" i="3"/>
  <c r="G835" i="3"/>
  <c r="G834" i="3"/>
  <c r="G833" i="3"/>
  <c r="G832" i="3"/>
  <c r="G831" i="3"/>
  <c r="G830" i="3"/>
  <c r="G829" i="3"/>
  <c r="G828" i="3"/>
  <c r="G827" i="3"/>
  <c r="G826" i="3"/>
  <c r="G825" i="3"/>
  <c r="G824" i="3"/>
  <c r="G823" i="3"/>
  <c r="G822" i="3"/>
  <c r="G821" i="3"/>
  <c r="G820" i="3"/>
  <c r="G819" i="3"/>
  <c r="G818" i="3"/>
  <c r="G817" i="3"/>
  <c r="G816" i="3"/>
  <c r="G815" i="3"/>
  <c r="G814" i="3"/>
  <c r="G813" i="3"/>
  <c r="G812" i="3"/>
  <c r="G811" i="3"/>
  <c r="G810" i="3"/>
  <c r="G809" i="3"/>
  <c r="G808" i="3"/>
  <c r="G807" i="3"/>
  <c r="G806" i="3"/>
  <c r="G805" i="3"/>
  <c r="G804" i="3"/>
  <c r="G803" i="3"/>
  <c r="G802" i="3"/>
  <c r="G801" i="3"/>
  <c r="G800" i="3"/>
  <c r="G799" i="3"/>
  <c r="G798" i="3"/>
  <c r="G797" i="3"/>
  <c r="G796" i="3"/>
  <c r="G795" i="3"/>
  <c r="G794" i="3"/>
  <c r="G793" i="3"/>
  <c r="G792" i="3"/>
  <c r="G791" i="3"/>
  <c r="G790" i="3"/>
  <c r="G789" i="3"/>
  <c r="G788" i="3"/>
  <c r="G787" i="3"/>
  <c r="G786" i="3"/>
  <c r="G785" i="3"/>
  <c r="G784" i="3"/>
  <c r="G783" i="3"/>
  <c r="G782" i="3"/>
  <c r="G781" i="3"/>
  <c r="G780" i="3"/>
  <c r="G779" i="3"/>
  <c r="G778" i="3"/>
  <c r="G777" i="3"/>
  <c r="G776" i="3"/>
  <c r="G775" i="3"/>
  <c r="G774" i="3"/>
  <c r="G773" i="3"/>
  <c r="G772" i="3"/>
  <c r="G771" i="3"/>
  <c r="G770" i="3"/>
  <c r="G769" i="3"/>
  <c r="G768" i="3"/>
  <c r="G767" i="3"/>
  <c r="G766" i="3"/>
  <c r="G765" i="3"/>
  <c r="G764" i="3"/>
  <c r="G763" i="3"/>
  <c r="G762" i="3"/>
  <c r="G761" i="3"/>
  <c r="G760" i="3"/>
  <c r="G759" i="3"/>
  <c r="G758" i="3"/>
  <c r="G757" i="3"/>
  <c r="G756" i="3"/>
  <c r="G755" i="3"/>
  <c r="G754" i="3"/>
  <c r="G753" i="3"/>
  <c r="G752" i="3"/>
  <c r="G751" i="3"/>
  <c r="G750" i="3"/>
  <c r="G749" i="3"/>
  <c r="G748" i="3"/>
  <c r="G747" i="3"/>
  <c r="G746" i="3"/>
  <c r="G745" i="3"/>
  <c r="G744" i="3"/>
  <c r="G743" i="3"/>
  <c r="G742" i="3"/>
  <c r="G741" i="3"/>
  <c r="G740" i="3"/>
  <c r="G739" i="3"/>
  <c r="G738" i="3"/>
  <c r="G737" i="3"/>
  <c r="G736" i="3"/>
  <c r="G735" i="3"/>
  <c r="G734" i="3"/>
  <c r="G733" i="3"/>
  <c r="G732" i="3"/>
  <c r="G731" i="3"/>
  <c r="G730" i="3"/>
  <c r="G729" i="3"/>
  <c r="G728" i="3"/>
  <c r="G727" i="3"/>
  <c r="G726" i="3"/>
  <c r="G725" i="3"/>
  <c r="G724" i="3"/>
  <c r="G723" i="3"/>
  <c r="G722" i="3"/>
  <c r="G721" i="3"/>
  <c r="G720" i="3"/>
  <c r="G719" i="3"/>
  <c r="G718" i="3"/>
  <c r="G717" i="3"/>
  <c r="G716" i="3"/>
  <c r="G715" i="3"/>
  <c r="G714" i="3"/>
  <c r="G713" i="3"/>
  <c r="G712" i="3"/>
  <c r="G711" i="3"/>
  <c r="G710" i="3"/>
  <c r="G709" i="3"/>
  <c r="G708" i="3"/>
  <c r="G707" i="3"/>
  <c r="G706" i="3"/>
  <c r="G705" i="3"/>
  <c r="G704" i="3"/>
  <c r="G703" i="3"/>
  <c r="G702" i="3"/>
  <c r="G701" i="3"/>
  <c r="G700" i="3"/>
  <c r="G699" i="3"/>
  <c r="G698" i="3"/>
  <c r="G697" i="3"/>
  <c r="G696" i="3"/>
  <c r="G695" i="3"/>
  <c r="G694" i="3"/>
  <c r="G693" i="3"/>
  <c r="G692" i="3"/>
  <c r="G691" i="3"/>
  <c r="G690" i="3"/>
  <c r="G689" i="3"/>
  <c r="G688" i="3"/>
  <c r="G687" i="3"/>
  <c r="G686" i="3"/>
  <c r="G685" i="3"/>
  <c r="G684" i="3"/>
  <c r="G683" i="3"/>
  <c r="G682" i="3"/>
  <c r="G681" i="3"/>
  <c r="G680" i="3"/>
  <c r="G679" i="3"/>
  <c r="G678" i="3"/>
  <c r="G677" i="3"/>
  <c r="G676" i="3"/>
  <c r="G675" i="3"/>
  <c r="G674" i="3"/>
  <c r="G673" i="3"/>
  <c r="G672" i="3"/>
  <c r="G671" i="3"/>
  <c r="G670" i="3"/>
  <c r="G669" i="3"/>
  <c r="G668" i="3"/>
  <c r="G667" i="3"/>
  <c r="G666" i="3"/>
  <c r="G665" i="3"/>
  <c r="G664" i="3"/>
  <c r="G663" i="3"/>
  <c r="G662" i="3"/>
  <c r="G661" i="3"/>
  <c r="G660" i="3"/>
  <c r="G659" i="3"/>
  <c r="G658" i="3"/>
  <c r="G657" i="3"/>
  <c r="G656" i="3"/>
  <c r="G655" i="3"/>
  <c r="G654" i="3"/>
  <c r="G653" i="3"/>
  <c r="G652" i="3"/>
  <c r="G651" i="3"/>
  <c r="G650" i="3"/>
  <c r="G649" i="3"/>
  <c r="G648" i="3"/>
  <c r="G647" i="3"/>
  <c r="G646" i="3"/>
  <c r="G645" i="3"/>
  <c r="G644" i="3"/>
  <c r="G643" i="3"/>
  <c r="G642" i="3"/>
  <c r="G641" i="3"/>
  <c r="G640" i="3"/>
  <c r="G639" i="3"/>
  <c r="G638" i="3"/>
  <c r="G637" i="3"/>
  <c r="G636" i="3"/>
  <c r="G635" i="3"/>
  <c r="G634" i="3"/>
  <c r="G633" i="3"/>
  <c r="G632" i="3"/>
  <c r="G631" i="3"/>
  <c r="G630" i="3"/>
  <c r="G629" i="3"/>
  <c r="G628" i="3"/>
  <c r="G627" i="3"/>
  <c r="G626" i="3"/>
  <c r="G625" i="3"/>
  <c r="G624" i="3"/>
  <c r="G623" i="3"/>
  <c r="G622" i="3"/>
  <c r="G621" i="3"/>
  <c r="G620" i="3"/>
  <c r="G619" i="3"/>
  <c r="G618" i="3"/>
  <c r="G617" i="3"/>
  <c r="G616" i="3"/>
  <c r="G615" i="3"/>
  <c r="G614" i="3"/>
  <c r="G613" i="3"/>
  <c r="G612" i="3"/>
  <c r="G611" i="3"/>
  <c r="G610" i="3"/>
  <c r="G609" i="3"/>
  <c r="G608" i="3"/>
  <c r="G607" i="3"/>
  <c r="G606" i="3"/>
  <c r="G605" i="3"/>
  <c r="G604" i="3"/>
  <c r="G603" i="3"/>
  <c r="G602" i="3"/>
  <c r="G601" i="3"/>
  <c r="G600" i="3"/>
  <c r="G599" i="3"/>
  <c r="G598" i="3"/>
  <c r="G597" i="3"/>
  <c r="G596" i="3"/>
  <c r="G595" i="3"/>
  <c r="G594" i="3"/>
  <c r="G593" i="3"/>
  <c r="G592" i="3"/>
  <c r="G591" i="3"/>
  <c r="G590" i="3"/>
  <c r="G589" i="3"/>
  <c r="G588" i="3"/>
  <c r="G587" i="3"/>
  <c r="G586" i="3"/>
  <c r="G585" i="3"/>
  <c r="G584" i="3"/>
  <c r="G583" i="3"/>
  <c r="G582" i="3"/>
  <c r="G581" i="3"/>
  <c r="G580" i="3"/>
  <c r="G579" i="3"/>
  <c r="G578" i="3"/>
  <c r="G577" i="3"/>
  <c r="G576" i="3"/>
  <c r="G575" i="3"/>
  <c r="G574" i="3"/>
  <c r="G573" i="3"/>
  <c r="G572" i="3"/>
  <c r="G571" i="3"/>
  <c r="G570" i="3"/>
  <c r="G569" i="3"/>
  <c r="G568" i="3"/>
  <c r="G567" i="3"/>
  <c r="G566" i="3"/>
  <c r="G565" i="3"/>
  <c r="G564" i="3"/>
  <c r="G563" i="3"/>
  <c r="G562" i="3"/>
  <c r="G561" i="3"/>
  <c r="G560" i="3"/>
  <c r="G559" i="3"/>
  <c r="G558" i="3"/>
  <c r="G557" i="3"/>
  <c r="G556" i="3"/>
  <c r="G555" i="3"/>
  <c r="G554" i="3"/>
  <c r="G553" i="3"/>
  <c r="G552" i="3"/>
  <c r="G551" i="3"/>
  <c r="G550" i="3"/>
  <c r="G549" i="3"/>
  <c r="G548" i="3"/>
  <c r="G547" i="3"/>
  <c r="G546" i="3"/>
  <c r="G545" i="3"/>
  <c r="G544" i="3"/>
  <c r="G543" i="3"/>
  <c r="G542" i="3"/>
  <c r="G541" i="3"/>
  <c r="G540" i="3"/>
  <c r="G539" i="3"/>
  <c r="G538" i="3"/>
  <c r="G537" i="3"/>
  <c r="G536" i="3"/>
  <c r="G535" i="3"/>
  <c r="G534" i="3"/>
  <c r="G533" i="3"/>
  <c r="G532" i="3"/>
  <c r="G531" i="3"/>
  <c r="G530" i="3"/>
  <c r="G529" i="3"/>
  <c r="G528" i="3"/>
  <c r="G527" i="3"/>
  <c r="G526" i="3"/>
  <c r="G525" i="3"/>
  <c r="G524" i="3"/>
  <c r="G523" i="3"/>
  <c r="G522" i="3"/>
  <c r="G521" i="3"/>
  <c r="G520" i="3"/>
  <c r="G519" i="3"/>
  <c r="G518" i="3"/>
  <c r="G517" i="3"/>
  <c r="G516" i="3"/>
  <c r="G515" i="3"/>
  <c r="G514" i="3"/>
  <c r="G513" i="3"/>
  <c r="G512" i="3"/>
  <c r="G511" i="3"/>
  <c r="G510" i="3"/>
  <c r="G509" i="3"/>
  <c r="G508" i="3"/>
  <c r="G507" i="3"/>
  <c r="G506" i="3"/>
  <c r="G505" i="3"/>
  <c r="G504" i="3"/>
  <c r="G503" i="3"/>
  <c r="G502" i="3"/>
  <c r="G501" i="3"/>
  <c r="G500" i="3"/>
  <c r="G499" i="3"/>
  <c r="G498" i="3"/>
  <c r="G497" i="3"/>
  <c r="G496" i="3"/>
  <c r="G495" i="3"/>
  <c r="G494" i="3"/>
  <c r="G493" i="3"/>
  <c r="G492" i="3"/>
  <c r="G491" i="3"/>
  <c r="G490" i="3"/>
  <c r="G489" i="3"/>
  <c r="G488" i="3"/>
  <c r="G487" i="3"/>
  <c r="G486" i="3"/>
  <c r="G485" i="3"/>
  <c r="G484" i="3"/>
  <c r="G483" i="3"/>
  <c r="G482" i="3"/>
  <c r="G481" i="3"/>
  <c r="G480" i="3"/>
  <c r="G479" i="3"/>
  <c r="G478" i="3"/>
  <c r="G477" i="3"/>
  <c r="G476" i="3"/>
  <c r="G475" i="3"/>
  <c r="G474" i="3"/>
  <c r="G473" i="3"/>
  <c r="G472" i="3"/>
  <c r="G471" i="3"/>
  <c r="G470" i="3"/>
  <c r="G469" i="3"/>
  <c r="G468" i="3"/>
  <c r="G467" i="3"/>
  <c r="G466" i="3"/>
  <c r="G465" i="3"/>
  <c r="G464" i="3"/>
  <c r="G463" i="3"/>
  <c r="G462" i="3"/>
  <c r="G461" i="3"/>
  <c r="G460" i="3"/>
  <c r="G459" i="3"/>
  <c r="G458" i="3"/>
  <c r="G457" i="3"/>
  <c r="G456" i="3"/>
  <c r="G455" i="3"/>
  <c r="G454" i="3"/>
  <c r="G453" i="3"/>
  <c r="G452" i="3"/>
  <c r="G451" i="3"/>
  <c r="G450" i="3"/>
  <c r="G449" i="3"/>
  <c r="G448" i="3"/>
  <c r="G447" i="3"/>
  <c r="G446" i="3"/>
  <c r="G445" i="3"/>
  <c r="G444" i="3"/>
  <c r="G443" i="3"/>
  <c r="G442" i="3"/>
  <c r="G441" i="3"/>
  <c r="G440" i="3"/>
  <c r="G439" i="3"/>
  <c r="G438" i="3"/>
  <c r="G437" i="3"/>
  <c r="G436" i="3"/>
  <c r="G435" i="3"/>
  <c r="G434" i="3"/>
  <c r="G433" i="3"/>
  <c r="G432" i="3"/>
  <c r="G431" i="3"/>
  <c r="G430" i="3"/>
  <c r="G429" i="3"/>
  <c r="G428" i="3"/>
  <c r="G427" i="3"/>
  <c r="G426" i="3"/>
  <c r="G425" i="3"/>
  <c r="G424" i="3"/>
  <c r="G423" i="3"/>
  <c r="G422" i="3"/>
  <c r="G421" i="3"/>
  <c r="G420" i="3"/>
  <c r="G419" i="3"/>
  <c r="G418" i="3"/>
  <c r="G417" i="3"/>
  <c r="G416" i="3"/>
  <c r="G415" i="3"/>
  <c r="G414" i="3"/>
  <c r="G413" i="3"/>
  <c r="G412" i="3"/>
  <c r="G411" i="3"/>
  <c r="G410" i="3"/>
  <c r="G409" i="3"/>
  <c r="G408" i="3"/>
  <c r="G407" i="3"/>
  <c r="G406" i="3"/>
  <c r="G405" i="3"/>
  <c r="G404" i="3"/>
  <c r="G403" i="3"/>
  <c r="G402" i="3"/>
  <c r="G401" i="3"/>
  <c r="G400" i="3"/>
  <c r="G399" i="3"/>
  <c r="G398" i="3"/>
  <c r="G397" i="3"/>
  <c r="G396" i="3"/>
  <c r="G395" i="3"/>
  <c r="G394" i="3"/>
  <c r="G393" i="3"/>
  <c r="G392" i="3"/>
  <c r="G391" i="3"/>
  <c r="G390" i="3"/>
  <c r="G389" i="3"/>
  <c r="G388" i="3"/>
  <c r="G387" i="3"/>
  <c r="G386" i="3"/>
  <c r="G385" i="3"/>
  <c r="G384" i="3"/>
  <c r="G383" i="3"/>
  <c r="G382" i="3"/>
  <c r="G381" i="3"/>
  <c r="G380" i="3"/>
  <c r="G379" i="3"/>
  <c r="G378" i="3"/>
  <c r="G377" i="3"/>
  <c r="G376" i="3"/>
  <c r="G375" i="3"/>
  <c r="G374" i="3"/>
  <c r="G373" i="3"/>
  <c r="G372" i="3"/>
  <c r="G371" i="3"/>
  <c r="G370" i="3"/>
  <c r="G369" i="3"/>
  <c r="G368" i="3"/>
  <c r="G367" i="3"/>
  <c r="G366" i="3"/>
  <c r="G365" i="3"/>
  <c r="G364" i="3"/>
  <c r="G363" i="3"/>
  <c r="G362" i="3"/>
  <c r="G361" i="3"/>
  <c r="G360" i="3"/>
  <c r="G359" i="3"/>
  <c r="G358" i="3"/>
  <c r="G357" i="3"/>
  <c r="G356" i="3"/>
  <c r="G355" i="3"/>
  <c r="G354" i="3"/>
  <c r="G353" i="3"/>
  <c r="G352" i="3"/>
  <c r="G351" i="3"/>
  <c r="G350" i="3"/>
  <c r="G349" i="3"/>
  <c r="G348" i="3"/>
  <c r="G347" i="3"/>
  <c r="G346" i="3"/>
  <c r="G345" i="3"/>
  <c r="G344" i="3"/>
  <c r="G343" i="3"/>
  <c r="G342" i="3"/>
  <c r="G341" i="3"/>
  <c r="G340" i="3"/>
  <c r="G339" i="3"/>
  <c r="G338" i="3"/>
  <c r="G337" i="3"/>
  <c r="G336" i="3"/>
  <c r="G335" i="3"/>
  <c r="G334" i="3"/>
  <c r="G333" i="3"/>
  <c r="G332" i="3"/>
  <c r="G331" i="3"/>
  <c r="G330" i="3"/>
  <c r="G329" i="3"/>
  <c r="G328" i="3"/>
  <c r="G327" i="3"/>
  <c r="G326" i="3"/>
  <c r="G325" i="3"/>
  <c r="G324" i="3"/>
  <c r="G323" i="3"/>
  <c r="G322" i="3"/>
  <c r="G321" i="3"/>
  <c r="G320" i="3"/>
  <c r="G319" i="3"/>
  <c r="G318" i="3"/>
  <c r="G317" i="3"/>
  <c r="G316" i="3"/>
  <c r="G315" i="3"/>
  <c r="G314" i="3"/>
  <c r="G313" i="3"/>
  <c r="G312" i="3"/>
  <c r="G311" i="3"/>
  <c r="G310" i="3"/>
  <c r="G309" i="3"/>
  <c r="G308" i="3"/>
  <c r="G307" i="3"/>
  <c r="G306" i="3"/>
  <c r="G305" i="3"/>
  <c r="G304" i="3"/>
  <c r="G303" i="3"/>
  <c r="G302" i="3"/>
  <c r="G301" i="3"/>
  <c r="G300" i="3"/>
  <c r="G299" i="3"/>
  <c r="G298" i="3"/>
  <c r="G297" i="3"/>
  <c r="G296" i="3"/>
  <c r="G295" i="3"/>
  <c r="G294" i="3"/>
  <c r="G293" i="3"/>
  <c r="G292" i="3"/>
  <c r="G291" i="3"/>
  <c r="G290" i="3"/>
  <c r="G289" i="3"/>
  <c r="G288" i="3"/>
  <c r="G287" i="3"/>
  <c r="G286" i="3"/>
  <c r="G285" i="3"/>
  <c r="G284" i="3"/>
  <c r="G283" i="3"/>
  <c r="G282" i="3"/>
  <c r="G281" i="3"/>
  <c r="G280" i="3"/>
  <c r="G279" i="3"/>
  <c r="G278" i="3"/>
  <c r="G277" i="3"/>
  <c r="G276" i="3"/>
  <c r="G275" i="3"/>
  <c r="G274" i="3"/>
  <c r="G273" i="3"/>
  <c r="G272" i="3"/>
  <c r="G271" i="3"/>
  <c r="G270" i="3"/>
  <c r="G269" i="3"/>
  <c r="G268" i="3"/>
  <c r="G267" i="3"/>
  <c r="G266" i="3"/>
  <c r="G265" i="3"/>
  <c r="G264" i="3"/>
  <c r="G263" i="3"/>
  <c r="G262" i="3"/>
  <c r="G261" i="3"/>
  <c r="G260" i="3"/>
  <c r="G259" i="3"/>
  <c r="G258" i="3"/>
  <c r="G257" i="3"/>
  <c r="G256" i="3"/>
  <c r="G255" i="3"/>
  <c r="G254" i="3"/>
  <c r="G253" i="3"/>
  <c r="G252" i="3"/>
  <c r="G251" i="3"/>
  <c r="G250" i="3"/>
  <c r="G249" i="3"/>
  <c r="G248" i="3"/>
  <c r="G247" i="3"/>
  <c r="G246" i="3"/>
  <c r="G245" i="3"/>
  <c r="G244" i="3"/>
  <c r="G243" i="3"/>
  <c r="G242" i="3"/>
  <c r="G241" i="3"/>
  <c r="G240" i="3"/>
  <c r="G239" i="3"/>
  <c r="G238" i="3"/>
  <c r="G237" i="3"/>
  <c r="G236" i="3"/>
  <c r="G235" i="3"/>
  <c r="G234" i="3"/>
  <c r="G233" i="3"/>
  <c r="G232" i="3"/>
  <c r="G231" i="3"/>
  <c r="G230" i="3"/>
  <c r="G229" i="3"/>
  <c r="G228" i="3"/>
  <c r="G227" i="3"/>
  <c r="G226" i="3"/>
  <c r="G225" i="3"/>
  <c r="G224" i="3"/>
  <c r="G223" i="3"/>
  <c r="G222" i="3"/>
  <c r="G221" i="3"/>
  <c r="G220" i="3"/>
  <c r="G219" i="3"/>
  <c r="G218" i="3"/>
  <c r="G217" i="3"/>
  <c r="G216" i="3"/>
  <c r="G215" i="3"/>
  <c r="G214" i="3"/>
  <c r="G213" i="3"/>
  <c r="G212" i="3"/>
  <c r="G211" i="3"/>
  <c r="G210" i="3"/>
  <c r="G209" i="3"/>
  <c r="G208" i="3"/>
  <c r="G207" i="3"/>
  <c r="G206" i="3"/>
  <c r="G205" i="3"/>
  <c r="G204" i="3"/>
  <c r="G203" i="3"/>
  <c r="G202" i="3"/>
  <c r="G201" i="3"/>
  <c r="G200" i="3"/>
  <c r="G199" i="3"/>
  <c r="G198" i="3"/>
  <c r="G197" i="3"/>
  <c r="G196" i="3"/>
  <c r="G195" i="3"/>
  <c r="G194" i="3"/>
  <c r="G193" i="3"/>
  <c r="G192" i="3"/>
  <c r="G191" i="3"/>
  <c r="G190" i="3"/>
  <c r="G189" i="3"/>
  <c r="G188" i="3"/>
  <c r="G187" i="3"/>
  <c r="G186" i="3"/>
  <c r="G185" i="3"/>
  <c r="G184" i="3"/>
  <c r="G183" i="3"/>
  <c r="G182" i="3"/>
  <c r="G181" i="3"/>
  <c r="G180" i="3"/>
  <c r="G179" i="3"/>
  <c r="G178" i="3"/>
  <c r="G177" i="3"/>
  <c r="G176" i="3"/>
  <c r="G175" i="3"/>
  <c r="G174" i="3"/>
  <c r="G173" i="3"/>
  <c r="G172" i="3"/>
  <c r="G171" i="3"/>
  <c r="G170" i="3"/>
  <c r="G169" i="3"/>
  <c r="G168" i="3"/>
  <c r="G167" i="3"/>
  <c r="G166" i="3"/>
  <c r="G165" i="3"/>
  <c r="G164" i="3"/>
  <c r="G163" i="3"/>
  <c r="G162" i="3"/>
  <c r="G161" i="3"/>
  <c r="G160" i="3"/>
  <c r="G159" i="3"/>
  <c r="G158" i="3"/>
  <c r="G157" i="3"/>
  <c r="G156" i="3"/>
  <c r="G155" i="3"/>
  <c r="G154" i="3"/>
  <c r="G153" i="3"/>
  <c r="G152" i="3"/>
  <c r="G151" i="3"/>
  <c r="G150" i="3"/>
  <c r="G149" i="3"/>
  <c r="G148" i="3"/>
  <c r="G147" i="3"/>
  <c r="G146" i="3"/>
  <c r="G145" i="3"/>
  <c r="G144" i="3"/>
  <c r="G143" i="3"/>
  <c r="G142" i="3"/>
  <c r="G141" i="3"/>
  <c r="G140" i="3"/>
  <c r="G139" i="3"/>
  <c r="G138" i="3"/>
  <c r="G137" i="3"/>
  <c r="G136" i="3"/>
  <c r="G135" i="3"/>
  <c r="G134" i="3"/>
  <c r="G133" i="3"/>
  <c r="G132" i="3"/>
  <c r="G131" i="3"/>
  <c r="G130" i="3"/>
  <c r="G129" i="3"/>
  <c r="G128" i="3"/>
  <c r="G127" i="3"/>
  <c r="G126" i="3"/>
  <c r="G125" i="3"/>
  <c r="G124" i="3"/>
  <c r="G123" i="3"/>
  <c r="G122" i="3"/>
  <c r="G121" i="3"/>
  <c r="G120" i="3"/>
  <c r="G119" i="3"/>
  <c r="G118" i="3"/>
  <c r="G117" i="3"/>
  <c r="G116" i="3"/>
  <c r="G115" i="3"/>
  <c r="G114" i="3"/>
  <c r="G113" i="3"/>
  <c r="G112" i="3"/>
  <c r="G111" i="3"/>
  <c r="G110" i="3"/>
  <c r="G109" i="3"/>
  <c r="G108" i="3"/>
  <c r="G107" i="3"/>
  <c r="G106" i="3"/>
  <c r="G105" i="3"/>
  <c r="G104" i="3"/>
  <c r="G103" i="3"/>
  <c r="G102" i="3"/>
  <c r="G101" i="3"/>
  <c r="G100" i="3"/>
  <c r="G99" i="3"/>
  <c r="G98" i="3"/>
  <c r="G97" i="3"/>
  <c r="G96" i="3"/>
  <c r="G95" i="3"/>
  <c r="G94" i="3"/>
  <c r="G93" i="3"/>
  <c r="G92" i="3"/>
  <c r="G91" i="3"/>
  <c r="G90" i="3"/>
  <c r="G89" i="3"/>
  <c r="G88" i="3"/>
  <c r="G87" i="3"/>
  <c r="G86" i="3"/>
  <c r="G85" i="3"/>
  <c r="G84" i="3"/>
  <c r="G83" i="3"/>
  <c r="G82" i="3"/>
  <c r="G81" i="3"/>
  <c r="G80" i="3"/>
  <c r="G79" i="3"/>
  <c r="G78" i="3"/>
  <c r="G77" i="3"/>
  <c r="G76" i="3"/>
  <c r="G75" i="3"/>
  <c r="G74" i="3"/>
  <c r="G73" i="3"/>
  <c r="G72" i="3"/>
  <c r="G71" i="3"/>
  <c r="G70" i="3"/>
  <c r="G69" i="3"/>
  <c r="G68" i="3"/>
  <c r="G67" i="3"/>
  <c r="G66" i="3"/>
  <c r="G65" i="3"/>
  <c r="G64" i="3"/>
  <c r="G63" i="3"/>
  <c r="G62" i="3"/>
  <c r="G61" i="3"/>
  <c r="G60" i="3"/>
  <c r="G59" i="3"/>
  <c r="G58" i="3"/>
  <c r="G57" i="3"/>
  <c r="G56" i="3"/>
  <c r="G55" i="3"/>
  <c r="G54" i="3"/>
  <c r="G53" i="3"/>
  <c r="G52" i="3"/>
  <c r="G51" i="3"/>
  <c r="G50" i="3"/>
  <c r="G49" i="3"/>
  <c r="G48" i="3"/>
  <c r="G47" i="3"/>
  <c r="G46" i="3"/>
  <c r="G45" i="3"/>
  <c r="G44" i="3"/>
  <c r="G43" i="3"/>
  <c r="G42" i="3"/>
  <c r="G41" i="3"/>
  <c r="G40" i="3"/>
  <c r="G39" i="3"/>
  <c r="G38" i="3"/>
  <c r="G37" i="3"/>
  <c r="G36" i="3"/>
  <c r="G35" i="3"/>
  <c r="G34" i="3"/>
  <c r="G33" i="3"/>
  <c r="G32" i="3"/>
  <c r="G31" i="3"/>
  <c r="G30" i="3"/>
  <c r="G29" i="3"/>
  <c r="G28" i="3"/>
  <c r="G27" i="3"/>
  <c r="G26" i="3"/>
  <c r="G25" i="3"/>
  <c r="G24" i="3"/>
  <c r="G23" i="3"/>
  <c r="G22" i="3"/>
  <c r="G21" i="3"/>
  <c r="G20" i="3"/>
  <c r="G19" i="3"/>
  <c r="G18" i="3"/>
  <c r="G17" i="3"/>
  <c r="G16" i="3"/>
  <c r="G15" i="3"/>
  <c r="G14" i="3"/>
  <c r="G13" i="3"/>
  <c r="G12" i="3"/>
  <c r="G11" i="3"/>
  <c r="G10" i="3"/>
  <c r="G9" i="3"/>
  <c r="G8" i="3"/>
  <c r="G7" i="3"/>
  <c r="K562" i="3" l="1"/>
  <c r="K578" i="3"/>
  <c r="K594" i="3"/>
  <c r="K610" i="3"/>
  <c r="K626" i="3"/>
  <c r="K642" i="3"/>
  <c r="J11" i="3"/>
  <c r="J19" i="3"/>
  <c r="J27" i="3"/>
  <c r="J35" i="3"/>
  <c r="J43" i="3"/>
  <c r="J51" i="3"/>
  <c r="J59" i="3"/>
  <c r="J67" i="3"/>
  <c r="J75" i="3"/>
  <c r="J83" i="3"/>
  <c r="J91" i="3"/>
  <c r="K19" i="3"/>
  <c r="K35" i="3"/>
  <c r="K51" i="3"/>
  <c r="K67" i="3"/>
  <c r="K83" i="3"/>
  <c r="K99" i="3"/>
  <c r="K115" i="3"/>
  <c r="K131" i="3"/>
  <c r="K139" i="3"/>
  <c r="K147" i="3"/>
  <c r="K155" i="3"/>
  <c r="K163" i="3"/>
  <c r="K171" i="3"/>
  <c r="K179" i="3"/>
  <c r="K187" i="3"/>
  <c r="K195" i="3"/>
  <c r="K203" i="3"/>
  <c r="K211" i="3"/>
  <c r="K219" i="3"/>
  <c r="K227" i="3"/>
  <c r="K235" i="3"/>
  <c r="K243" i="3"/>
  <c r="K251" i="3"/>
  <c r="K259" i="3"/>
  <c r="K267" i="3"/>
  <c r="K275" i="3"/>
  <c r="K283" i="3"/>
  <c r="K291" i="3"/>
  <c r="K299" i="3"/>
  <c r="K307" i="3"/>
  <c r="K315" i="3"/>
  <c r="K323" i="3"/>
  <c r="K331" i="3"/>
  <c r="K339" i="3"/>
  <c r="K347" i="3"/>
  <c r="K355" i="3"/>
  <c r="K363" i="3"/>
  <c r="K371" i="3"/>
  <c r="K379" i="3"/>
  <c r="K387" i="3"/>
  <c r="K395" i="3"/>
  <c r="K403" i="3"/>
  <c r="K411" i="3"/>
  <c r="K419" i="3"/>
  <c r="K427" i="3"/>
  <c r="K435" i="3"/>
  <c r="K443" i="3"/>
  <c r="K451" i="3"/>
  <c r="K459" i="3"/>
  <c r="K467" i="3"/>
  <c r="K475" i="3"/>
  <c r="K483" i="3"/>
  <c r="K491" i="3"/>
  <c r="K499" i="3"/>
  <c r="K507" i="3"/>
  <c r="K515" i="3"/>
  <c r="K523" i="3"/>
  <c r="K531" i="3"/>
  <c r="K539" i="3"/>
  <c r="J140" i="3"/>
  <c r="J148" i="3"/>
  <c r="J156" i="3"/>
  <c r="J164" i="3"/>
  <c r="J172" i="3"/>
  <c r="J180" i="3"/>
  <c r="J188" i="3"/>
  <c r="J196" i="3"/>
  <c r="J204" i="3"/>
  <c r="J212" i="3"/>
  <c r="J220" i="3"/>
  <c r="J228" i="3"/>
  <c r="J236" i="3"/>
  <c r="J244" i="3"/>
  <c r="J252" i="3"/>
  <c r="J260" i="3"/>
  <c r="J268" i="3"/>
  <c r="J276" i="3"/>
  <c r="J284" i="3"/>
  <c r="J292" i="3"/>
  <c r="J300" i="3"/>
  <c r="J308" i="3"/>
  <c r="J316" i="3"/>
  <c r="J324" i="3"/>
  <c r="J332" i="3"/>
  <c r="J340" i="3"/>
  <c r="J348" i="3"/>
  <c r="J356" i="3"/>
  <c r="J364" i="3"/>
  <c r="J372" i="3"/>
  <c r="J380" i="3"/>
  <c r="J388" i="3"/>
  <c r="J396" i="3"/>
  <c r="J404" i="3"/>
  <c r="J412" i="3"/>
  <c r="J420" i="3"/>
  <c r="J428" i="3"/>
  <c r="J436" i="3"/>
  <c r="J444" i="3"/>
  <c r="J452" i="3"/>
  <c r="J460" i="3"/>
  <c r="J468" i="3"/>
  <c r="J476" i="3"/>
  <c r="J484" i="3"/>
  <c r="J492" i="3"/>
  <c r="J500" i="3"/>
  <c r="J508" i="3"/>
  <c r="J516" i="3"/>
  <c r="J524" i="3"/>
  <c r="J532" i="3"/>
  <c r="J540" i="3"/>
  <c r="J548" i="3"/>
  <c r="J556" i="3"/>
  <c r="J564" i="3"/>
  <c r="J572" i="3"/>
  <c r="J580" i="3"/>
  <c r="J588" i="3"/>
  <c r="J596" i="3"/>
  <c r="J604" i="3"/>
  <c r="K12" i="3"/>
  <c r="K20" i="3"/>
  <c r="K28" i="3"/>
  <c r="K36" i="3"/>
  <c r="K44" i="3"/>
  <c r="K52" i="3"/>
  <c r="K60" i="3"/>
  <c r="K68" i="3"/>
  <c r="K76" i="3"/>
  <c r="K84" i="3"/>
  <c r="K92" i="3"/>
  <c r="J13" i="3"/>
  <c r="J21" i="3"/>
  <c r="J29" i="3"/>
  <c r="J37" i="3"/>
  <c r="J45" i="3"/>
  <c r="J53" i="3"/>
  <c r="J61" i="3"/>
  <c r="J69" i="3"/>
  <c r="J77" i="3"/>
  <c r="J85" i="3"/>
  <c r="J93" i="3"/>
  <c r="K13" i="3"/>
  <c r="K21" i="3"/>
  <c r="K29" i="3"/>
  <c r="K37" i="3"/>
  <c r="K45" i="3"/>
  <c r="K53" i="3"/>
  <c r="K61" i="3"/>
  <c r="K69" i="3"/>
  <c r="K77" i="3"/>
  <c r="K85" i="3"/>
  <c r="K93" i="3"/>
  <c r="J14" i="3"/>
  <c r="J22" i="3"/>
  <c r="J30" i="3"/>
  <c r="J38" i="3"/>
  <c r="J46" i="3"/>
  <c r="J54" i="3"/>
  <c r="J62" i="3"/>
  <c r="J70" i="3"/>
  <c r="J78" i="3"/>
  <c r="J86" i="3"/>
  <c r="J94" i="3"/>
  <c r="K14" i="3"/>
  <c r="K22" i="3"/>
  <c r="K30" i="3"/>
  <c r="K38" i="3"/>
  <c r="K46" i="3"/>
  <c r="K54" i="3"/>
  <c r="K62" i="3"/>
  <c r="K70" i="3"/>
  <c r="K78" i="3"/>
  <c r="K86" i="3"/>
  <c r="J7" i="3"/>
  <c r="J15" i="3"/>
  <c r="J23" i="3"/>
  <c r="J31" i="3"/>
  <c r="J39" i="3"/>
  <c r="J47" i="3"/>
  <c r="J55" i="3"/>
  <c r="J63" i="3"/>
  <c r="J71" i="3"/>
  <c r="J79" i="3"/>
  <c r="J87" i="3"/>
  <c r="K7" i="3"/>
  <c r="K15" i="3"/>
  <c r="K23" i="3"/>
  <c r="K31" i="3"/>
  <c r="K39" i="3"/>
  <c r="K47" i="3"/>
  <c r="K55" i="3"/>
  <c r="K63" i="3"/>
  <c r="K71" i="3"/>
  <c r="K79" i="3"/>
  <c r="K87" i="3"/>
  <c r="K95" i="3"/>
  <c r="J8" i="3"/>
  <c r="J16" i="3"/>
  <c r="J24" i="3"/>
  <c r="J32" i="3"/>
  <c r="J40" i="3"/>
  <c r="J48" i="3"/>
  <c r="J56" i="3"/>
  <c r="J64" i="3"/>
  <c r="J72" i="3"/>
  <c r="J80" i="3"/>
  <c r="J88" i="3"/>
  <c r="K8" i="3"/>
  <c r="K16" i="3"/>
  <c r="K24" i="3"/>
  <c r="K32" i="3"/>
  <c r="K40" i="3"/>
  <c r="K48" i="3"/>
  <c r="K56" i="3"/>
  <c r="K64" i="3"/>
  <c r="K72" i="3"/>
  <c r="K80" i="3"/>
  <c r="K88" i="3"/>
  <c r="J9" i="3"/>
  <c r="J17" i="3"/>
  <c r="J25" i="3"/>
  <c r="J33" i="3"/>
  <c r="J41" i="3"/>
  <c r="J49" i="3"/>
  <c r="J57" i="3"/>
  <c r="J65" i="3"/>
  <c r="J73" i="3"/>
  <c r="J81" i="3"/>
  <c r="J89" i="3"/>
  <c r="K9" i="3"/>
  <c r="K17" i="3"/>
  <c r="K25" i="3"/>
  <c r="K33" i="3"/>
  <c r="K41" i="3"/>
  <c r="K49" i="3"/>
  <c r="K57" i="3"/>
  <c r="K65" i="3"/>
  <c r="K73" i="3"/>
  <c r="K81" i="3"/>
  <c r="K89" i="3"/>
  <c r="J10" i="3"/>
  <c r="J18" i="3"/>
  <c r="J26" i="3"/>
  <c r="J34" i="3"/>
  <c r="J42" i="3"/>
  <c r="J50" i="3"/>
  <c r="J58" i="3"/>
  <c r="J66" i="3"/>
  <c r="J74" i="3"/>
  <c r="J82" i="3"/>
  <c r="K658" i="3"/>
  <c r="J99" i="3"/>
  <c r="J107" i="3"/>
  <c r="J115" i="3"/>
  <c r="J123" i="3"/>
  <c r="J131" i="3"/>
  <c r="J139" i="3"/>
  <c r="J147" i="3"/>
  <c r="J155" i="3"/>
  <c r="J163" i="3"/>
  <c r="J171" i="3"/>
  <c r="J179" i="3"/>
  <c r="J187" i="3"/>
  <c r="J195" i="3"/>
  <c r="J203" i="3"/>
  <c r="J211" i="3"/>
  <c r="J219" i="3"/>
  <c r="J227" i="3"/>
  <c r="J235" i="3"/>
  <c r="J243" i="3"/>
  <c r="J251" i="3"/>
  <c r="J259" i="3"/>
  <c r="J267" i="3"/>
  <c r="J275" i="3"/>
  <c r="J283" i="3"/>
  <c r="J291" i="3"/>
  <c r="J299" i="3"/>
  <c r="J307" i="3"/>
  <c r="J315" i="3"/>
  <c r="J323" i="3"/>
  <c r="J331" i="3"/>
  <c r="J339" i="3"/>
  <c r="J347" i="3"/>
  <c r="J355" i="3"/>
  <c r="J363" i="3"/>
  <c r="J371" i="3"/>
  <c r="J379" i="3"/>
  <c r="J387" i="3"/>
  <c r="J395" i="3"/>
  <c r="J403" i="3"/>
  <c r="J411" i="3"/>
  <c r="J419" i="3"/>
  <c r="J427" i="3"/>
  <c r="J435" i="3"/>
  <c r="J443" i="3"/>
  <c r="J451" i="3"/>
  <c r="J459" i="3"/>
  <c r="J467" i="3"/>
  <c r="J475" i="3"/>
  <c r="J483" i="3"/>
  <c r="J491" i="3"/>
  <c r="J499" i="3"/>
  <c r="J507" i="3"/>
  <c r="J515" i="3"/>
  <c r="J523" i="3"/>
  <c r="J531" i="3"/>
  <c r="J539" i="3"/>
  <c r="J547" i="3"/>
  <c r="J555" i="3"/>
  <c r="J563" i="3"/>
  <c r="J571" i="3"/>
  <c r="J579" i="3"/>
  <c r="J587" i="3"/>
  <c r="J595" i="3"/>
  <c r="J603" i="3"/>
  <c r="J611" i="3"/>
  <c r="J619" i="3"/>
  <c r="J627" i="3"/>
  <c r="J635" i="3"/>
  <c r="J643" i="3"/>
  <c r="J651" i="3"/>
  <c r="J659" i="3"/>
  <c r="K547" i="3"/>
  <c r="K555" i="3"/>
  <c r="K563" i="3"/>
  <c r="K571" i="3"/>
  <c r="K579" i="3"/>
  <c r="K587" i="3"/>
  <c r="K595" i="3"/>
  <c r="K603" i="3"/>
  <c r="K611" i="3"/>
  <c r="K619" i="3"/>
  <c r="K627" i="3"/>
  <c r="K635" i="3"/>
  <c r="K643" i="3"/>
  <c r="K651" i="3"/>
  <c r="K659" i="3"/>
  <c r="K667" i="3"/>
  <c r="K675" i="3"/>
  <c r="K683" i="3"/>
  <c r="K691" i="3"/>
  <c r="K699" i="3"/>
  <c r="K707" i="3"/>
  <c r="K715" i="3"/>
  <c r="K723" i="3"/>
  <c r="K731" i="3"/>
  <c r="K739" i="3"/>
  <c r="K747" i="3"/>
  <c r="K755" i="3"/>
  <c r="K763" i="3"/>
  <c r="K771" i="3"/>
  <c r="K779" i="3"/>
  <c r="K787" i="3"/>
  <c r="K795" i="3"/>
  <c r="K803" i="3"/>
  <c r="K811" i="3"/>
  <c r="K819" i="3"/>
  <c r="K827" i="3"/>
  <c r="K835" i="3"/>
  <c r="K843" i="3"/>
  <c r="K851" i="3"/>
  <c r="K859" i="3"/>
  <c r="K867" i="3"/>
  <c r="K875" i="3"/>
  <c r="K883" i="3"/>
  <c r="K891" i="3"/>
  <c r="K899" i="3"/>
  <c r="K907" i="3"/>
  <c r="K915" i="3"/>
  <c r="K923" i="3"/>
  <c r="K931" i="3"/>
  <c r="K939" i="3"/>
  <c r="K947" i="3"/>
  <c r="K955" i="3"/>
  <c r="K963" i="3"/>
  <c r="K971" i="3"/>
  <c r="K979" i="3"/>
  <c r="K987" i="3"/>
  <c r="K995" i="3"/>
  <c r="K1003" i="3"/>
  <c r="K1011" i="3"/>
  <c r="K1019" i="3"/>
  <c r="K1027" i="3"/>
  <c r="K1035" i="3"/>
  <c r="K1043" i="3"/>
  <c r="K1051" i="3"/>
  <c r="K1059" i="3"/>
  <c r="K1067" i="3"/>
  <c r="K1075" i="3"/>
  <c r="K1083" i="3"/>
  <c r="K1091" i="3"/>
  <c r="K1099" i="3"/>
  <c r="K1107" i="3"/>
  <c r="K1115" i="3"/>
  <c r="K1123" i="3"/>
  <c r="K1131" i="3"/>
  <c r="K1139" i="3"/>
  <c r="K1147" i="3"/>
  <c r="K1155" i="3"/>
  <c r="K1163" i="3"/>
  <c r="K1171" i="3"/>
  <c r="K1179" i="3"/>
  <c r="K1187" i="3"/>
  <c r="K1195" i="3"/>
  <c r="K1203" i="3"/>
  <c r="K1211" i="3"/>
  <c r="J612" i="3"/>
  <c r="J620" i="3"/>
  <c r="J628" i="3"/>
  <c r="J636" i="3"/>
  <c r="J644" i="3"/>
  <c r="J652" i="3"/>
  <c r="J660" i="3"/>
  <c r="J668" i="3"/>
  <c r="J676" i="3"/>
  <c r="J684" i="3"/>
  <c r="J692" i="3"/>
  <c r="J700" i="3"/>
  <c r="J708" i="3"/>
  <c r="J716" i="3"/>
  <c r="J724" i="3"/>
  <c r="J732" i="3"/>
  <c r="J740" i="3"/>
  <c r="J748" i="3"/>
  <c r="J756" i="3"/>
  <c r="J764" i="3"/>
  <c r="J772" i="3"/>
  <c r="J780" i="3"/>
  <c r="J788" i="3"/>
  <c r="J796" i="3"/>
  <c r="J804" i="3"/>
  <c r="J812" i="3"/>
  <c r="J820" i="3"/>
  <c r="J828" i="3"/>
  <c r="J836" i="3"/>
  <c r="J844" i="3"/>
  <c r="J852" i="3"/>
  <c r="J860" i="3"/>
  <c r="J868" i="3"/>
  <c r="J876" i="3"/>
  <c r="J884" i="3"/>
  <c r="J892" i="3"/>
  <c r="J900" i="3"/>
  <c r="J908" i="3"/>
  <c r="J916" i="3"/>
  <c r="J924" i="3"/>
  <c r="J932" i="3"/>
  <c r="J940" i="3"/>
  <c r="J1060" i="3"/>
  <c r="J1068" i="3"/>
  <c r="J1076" i="3"/>
  <c r="J1084" i="3"/>
  <c r="J1092" i="3"/>
  <c r="J1100" i="3"/>
  <c r="J1108" i="3"/>
  <c r="J1116" i="3"/>
  <c r="J1124" i="3"/>
  <c r="J1132" i="3"/>
  <c r="J1140" i="3"/>
  <c r="J1148" i="3"/>
  <c r="J1156" i="3"/>
  <c r="J1164" i="3"/>
  <c r="J1172" i="3"/>
  <c r="J1180" i="3"/>
  <c r="J1188" i="3"/>
  <c r="J1196" i="3"/>
  <c r="J1204" i="3"/>
  <c r="J1212" i="3"/>
  <c r="J1220" i="3"/>
  <c r="J1228" i="3"/>
  <c r="J1236" i="3"/>
  <c r="J1244" i="3"/>
  <c r="J1252" i="3"/>
  <c r="J1260" i="3"/>
  <c r="K100" i="3"/>
  <c r="K108" i="3"/>
  <c r="K116" i="3"/>
  <c r="K124" i="3"/>
  <c r="K132" i="3"/>
  <c r="K140" i="3"/>
  <c r="K148" i="3"/>
  <c r="K156" i="3"/>
  <c r="K164" i="3"/>
  <c r="K172" i="3"/>
  <c r="K180" i="3"/>
  <c r="K188" i="3"/>
  <c r="K196" i="3"/>
  <c r="K204" i="3"/>
  <c r="K212" i="3"/>
  <c r="K220" i="3"/>
  <c r="K228" i="3"/>
  <c r="K236" i="3"/>
  <c r="K244" i="3"/>
  <c r="K252" i="3"/>
  <c r="K260" i="3"/>
  <c r="K268" i="3"/>
  <c r="K276" i="3"/>
  <c r="K284" i="3"/>
  <c r="K292" i="3"/>
  <c r="K300" i="3"/>
  <c r="K308" i="3"/>
  <c r="K316" i="3"/>
  <c r="K324" i="3"/>
  <c r="K332" i="3"/>
  <c r="K340" i="3"/>
  <c r="K348" i="3"/>
  <c r="K356" i="3"/>
  <c r="K364" i="3"/>
  <c r="K372" i="3"/>
  <c r="K380" i="3"/>
  <c r="K388" i="3"/>
  <c r="K396" i="3"/>
  <c r="K404" i="3"/>
  <c r="K412" i="3"/>
  <c r="K420" i="3"/>
  <c r="K428" i="3"/>
  <c r="K436" i="3"/>
  <c r="K444" i="3"/>
  <c r="K452" i="3"/>
  <c r="K460" i="3"/>
  <c r="K468" i="3"/>
  <c r="K476" i="3"/>
  <c r="K484" i="3"/>
  <c r="K492" i="3"/>
  <c r="K500" i="3"/>
  <c r="K508" i="3"/>
  <c r="K516" i="3"/>
  <c r="K524" i="3"/>
  <c r="K532" i="3"/>
  <c r="K540" i="3"/>
  <c r="K548" i="3"/>
  <c r="K556" i="3"/>
  <c r="K564" i="3"/>
  <c r="K572" i="3"/>
  <c r="K580" i="3"/>
  <c r="K588" i="3"/>
  <c r="K596" i="3"/>
  <c r="K604" i="3"/>
  <c r="K612" i="3"/>
  <c r="K620" i="3"/>
  <c r="K628" i="3"/>
  <c r="K636" i="3"/>
  <c r="K644" i="3"/>
  <c r="K652" i="3"/>
  <c r="K660" i="3"/>
  <c r="J101" i="3"/>
  <c r="J109" i="3"/>
  <c r="J117" i="3"/>
  <c r="J125" i="3"/>
  <c r="J133" i="3"/>
  <c r="J141" i="3"/>
  <c r="J149" i="3"/>
  <c r="J157" i="3"/>
  <c r="J165" i="3"/>
  <c r="J173" i="3"/>
  <c r="J181" i="3"/>
  <c r="J189" i="3"/>
  <c r="J197" i="3"/>
  <c r="J205" i="3"/>
  <c r="J213" i="3"/>
  <c r="J221" i="3"/>
  <c r="J229" i="3"/>
  <c r="J237" i="3"/>
  <c r="J245" i="3"/>
  <c r="J253" i="3"/>
  <c r="J261" i="3"/>
  <c r="J269" i="3"/>
  <c r="J277" i="3"/>
  <c r="J285" i="3"/>
  <c r="J293" i="3"/>
  <c r="J301" i="3"/>
  <c r="J309" i="3"/>
  <c r="J317" i="3"/>
  <c r="J325" i="3"/>
  <c r="J333" i="3"/>
  <c r="J341" i="3"/>
  <c r="J349" i="3"/>
  <c r="J357" i="3"/>
  <c r="J365" i="3"/>
  <c r="J373" i="3"/>
  <c r="J381" i="3"/>
  <c r="J389" i="3"/>
  <c r="J397" i="3"/>
  <c r="J405" i="3"/>
  <c r="J413" i="3"/>
  <c r="J421" i="3"/>
  <c r="J429" i="3"/>
  <c r="J437" i="3"/>
  <c r="J445" i="3"/>
  <c r="J453" i="3"/>
  <c r="J461" i="3"/>
  <c r="J469" i="3"/>
  <c r="J477" i="3"/>
  <c r="J485" i="3"/>
  <c r="J493" i="3"/>
  <c r="J501" i="3"/>
  <c r="J509" i="3"/>
  <c r="J517" i="3"/>
  <c r="J525" i="3"/>
  <c r="J533" i="3"/>
  <c r="J541" i="3"/>
  <c r="J549" i="3"/>
  <c r="J557" i="3"/>
  <c r="J565" i="3"/>
  <c r="J573" i="3"/>
  <c r="J581" i="3"/>
  <c r="J589" i="3"/>
  <c r="J597" i="3"/>
  <c r="J605" i="3"/>
  <c r="J613" i="3"/>
  <c r="J621" i="3"/>
  <c r="J629" i="3"/>
  <c r="J637" i="3"/>
  <c r="J645" i="3"/>
  <c r="J653" i="3"/>
  <c r="J661" i="3"/>
  <c r="K101" i="3"/>
  <c r="K109" i="3"/>
  <c r="K117" i="3"/>
  <c r="K125" i="3"/>
  <c r="K133" i="3"/>
  <c r="K141" i="3"/>
  <c r="K149" i="3"/>
  <c r="K157" i="3"/>
  <c r="K165" i="3"/>
  <c r="K173" i="3"/>
  <c r="K181" i="3"/>
  <c r="K189" i="3"/>
  <c r="K197" i="3"/>
  <c r="K205" i="3"/>
  <c r="K213" i="3"/>
  <c r="K221" i="3"/>
  <c r="K229" i="3"/>
  <c r="K237" i="3"/>
  <c r="K245" i="3"/>
  <c r="K253" i="3"/>
  <c r="K261" i="3"/>
  <c r="K269" i="3"/>
  <c r="K277" i="3"/>
  <c r="K285" i="3"/>
  <c r="K293" i="3"/>
  <c r="K301" i="3"/>
  <c r="K309" i="3"/>
  <c r="K317" i="3"/>
  <c r="K325" i="3"/>
  <c r="K333" i="3"/>
  <c r="K341" i="3"/>
  <c r="K349" i="3"/>
  <c r="K357" i="3"/>
  <c r="K365" i="3"/>
  <c r="K373" i="3"/>
  <c r="K381" i="3"/>
  <c r="K389" i="3"/>
  <c r="K397" i="3"/>
  <c r="K405" i="3"/>
  <c r="K413" i="3"/>
  <c r="K421" i="3"/>
  <c r="K429" i="3"/>
  <c r="K437" i="3"/>
  <c r="K445" i="3"/>
  <c r="K453" i="3"/>
  <c r="K461" i="3"/>
  <c r="K469" i="3"/>
  <c r="K477" i="3"/>
  <c r="K485" i="3"/>
  <c r="K493" i="3"/>
  <c r="K501" i="3"/>
  <c r="K509" i="3"/>
  <c r="K517" i="3"/>
  <c r="K525" i="3"/>
  <c r="K533" i="3"/>
  <c r="K541" i="3"/>
  <c r="K549" i="3"/>
  <c r="K557" i="3"/>
  <c r="K565" i="3"/>
  <c r="K573" i="3"/>
  <c r="K581" i="3"/>
  <c r="K589" i="3"/>
  <c r="K597" i="3"/>
  <c r="K605" i="3"/>
  <c r="K613" i="3"/>
  <c r="K621" i="3"/>
  <c r="K629" i="3"/>
  <c r="K637" i="3"/>
  <c r="K645" i="3"/>
  <c r="K653" i="3"/>
  <c r="J102" i="3"/>
  <c r="J110" i="3"/>
  <c r="J118" i="3"/>
  <c r="J126" i="3"/>
  <c r="J134" i="3"/>
  <c r="J142" i="3"/>
  <c r="J150" i="3"/>
  <c r="J158" i="3"/>
  <c r="J166" i="3"/>
  <c r="J174" i="3"/>
  <c r="J182" i="3"/>
  <c r="J190" i="3"/>
  <c r="J198" i="3"/>
  <c r="J206" i="3"/>
  <c r="J214" i="3"/>
  <c r="J222" i="3"/>
  <c r="J230" i="3"/>
  <c r="J238" i="3"/>
  <c r="J246" i="3"/>
  <c r="J254" i="3"/>
  <c r="J262" i="3"/>
  <c r="J270" i="3"/>
  <c r="J278" i="3"/>
  <c r="J286" i="3"/>
  <c r="J294" i="3"/>
  <c r="J302" i="3"/>
  <c r="J310" i="3"/>
  <c r="J318" i="3"/>
  <c r="J326" i="3"/>
  <c r="J334" i="3"/>
  <c r="J342" i="3"/>
  <c r="J350" i="3"/>
  <c r="J358" i="3"/>
  <c r="J366" i="3"/>
  <c r="J374" i="3"/>
  <c r="J382" i="3"/>
  <c r="J390" i="3"/>
  <c r="J398" i="3"/>
  <c r="J406" i="3"/>
  <c r="J414" i="3"/>
  <c r="J422" i="3"/>
  <c r="J430" i="3"/>
  <c r="J438" i="3"/>
  <c r="J446" i="3"/>
  <c r="J454" i="3"/>
  <c r="J462" i="3"/>
  <c r="J470" i="3"/>
  <c r="J478" i="3"/>
  <c r="J486" i="3"/>
  <c r="J494" i="3"/>
  <c r="J502" i="3"/>
  <c r="J510" i="3"/>
  <c r="J518" i="3"/>
  <c r="J526" i="3"/>
  <c r="J534" i="3"/>
  <c r="J542" i="3"/>
  <c r="J550" i="3"/>
  <c r="J558" i="3"/>
  <c r="J566" i="3"/>
  <c r="J574" i="3"/>
  <c r="J582" i="3"/>
  <c r="J590" i="3"/>
  <c r="J598" i="3"/>
  <c r="J606" i="3"/>
  <c r="J614" i="3"/>
  <c r="J622" i="3"/>
  <c r="J630" i="3"/>
  <c r="J638" i="3"/>
  <c r="J646" i="3"/>
  <c r="J654" i="3"/>
  <c r="K94" i="3"/>
  <c r="K102" i="3"/>
  <c r="K110" i="3"/>
  <c r="K118" i="3"/>
  <c r="K126" i="3"/>
  <c r="K134" i="3"/>
  <c r="K142" i="3"/>
  <c r="K150" i="3"/>
  <c r="K158" i="3"/>
  <c r="K166" i="3"/>
  <c r="K174" i="3"/>
  <c r="K182" i="3"/>
  <c r="K190" i="3"/>
  <c r="K198" i="3"/>
  <c r="K206" i="3"/>
  <c r="K214" i="3"/>
  <c r="K222" i="3"/>
  <c r="K230" i="3"/>
  <c r="K238" i="3"/>
  <c r="K246" i="3"/>
  <c r="K254" i="3"/>
  <c r="K262" i="3"/>
  <c r="K270" i="3"/>
  <c r="K278" i="3"/>
  <c r="K286" i="3"/>
  <c r="K294" i="3"/>
  <c r="K302" i="3"/>
  <c r="K310" i="3"/>
  <c r="K318" i="3"/>
  <c r="K326" i="3"/>
  <c r="K334" i="3"/>
  <c r="K342" i="3"/>
  <c r="K350" i="3"/>
  <c r="K358" i="3"/>
  <c r="K366" i="3"/>
  <c r="K374" i="3"/>
  <c r="K382" i="3"/>
  <c r="K390" i="3"/>
  <c r="K398" i="3"/>
  <c r="K406" i="3"/>
  <c r="K414" i="3"/>
  <c r="K422" i="3"/>
  <c r="K430" i="3"/>
  <c r="K438" i="3"/>
  <c r="K446" i="3"/>
  <c r="K454" i="3"/>
  <c r="K462" i="3"/>
  <c r="K470" i="3"/>
  <c r="K478" i="3"/>
  <c r="K486" i="3"/>
  <c r="K494" i="3"/>
  <c r="K502" i="3"/>
  <c r="K510" i="3"/>
  <c r="K518" i="3"/>
  <c r="K526" i="3"/>
  <c r="K534" i="3"/>
  <c r="K542" i="3"/>
  <c r="K550" i="3"/>
  <c r="K558" i="3"/>
  <c r="K566" i="3"/>
  <c r="K574" i="3"/>
  <c r="K582" i="3"/>
  <c r="K590" i="3"/>
  <c r="K598" i="3"/>
  <c r="K606" i="3"/>
  <c r="K614" i="3"/>
  <c r="K622" i="3"/>
  <c r="K630" i="3"/>
  <c r="K638" i="3"/>
  <c r="K646" i="3"/>
  <c r="K654" i="3"/>
  <c r="J95" i="3"/>
  <c r="J103" i="3"/>
  <c r="J111" i="3"/>
  <c r="J119" i="3"/>
  <c r="J127" i="3"/>
  <c r="J135" i="3"/>
  <c r="J143" i="3"/>
  <c r="J151" i="3"/>
  <c r="J159" i="3"/>
  <c r="J167" i="3"/>
  <c r="J175" i="3"/>
  <c r="J183" i="3"/>
  <c r="J191" i="3"/>
  <c r="J199" i="3"/>
  <c r="J207" i="3"/>
  <c r="J215" i="3"/>
  <c r="J223" i="3"/>
  <c r="J231" i="3"/>
  <c r="J239" i="3"/>
  <c r="J247" i="3"/>
  <c r="J255" i="3"/>
  <c r="J263" i="3"/>
  <c r="J271" i="3"/>
  <c r="J279" i="3"/>
  <c r="J287" i="3"/>
  <c r="J295" i="3"/>
  <c r="J303" i="3"/>
  <c r="J311" i="3"/>
  <c r="J319" i="3"/>
  <c r="J327" i="3"/>
  <c r="J335" i="3"/>
  <c r="J343" i="3"/>
  <c r="J351" i="3"/>
  <c r="J359" i="3"/>
  <c r="J367" i="3"/>
  <c r="J375" i="3"/>
  <c r="J383" i="3"/>
  <c r="J391" i="3"/>
  <c r="J399" i="3"/>
  <c r="J407" i="3"/>
  <c r="J415" i="3"/>
  <c r="J423" i="3"/>
  <c r="J431" i="3"/>
  <c r="J439" i="3"/>
  <c r="J447" i="3"/>
  <c r="J455" i="3"/>
  <c r="J463" i="3"/>
  <c r="J471" i="3"/>
  <c r="J479" i="3"/>
  <c r="J487" i="3"/>
  <c r="J495" i="3"/>
  <c r="J503" i="3"/>
  <c r="J511" i="3"/>
  <c r="J519" i="3"/>
  <c r="J527" i="3"/>
  <c r="J535" i="3"/>
  <c r="J543" i="3"/>
  <c r="J551" i="3"/>
  <c r="J559" i="3"/>
  <c r="J567" i="3"/>
  <c r="J575" i="3"/>
  <c r="J583" i="3"/>
  <c r="J591" i="3"/>
  <c r="J599" i="3"/>
  <c r="J607" i="3"/>
  <c r="J615" i="3"/>
  <c r="J623" i="3"/>
  <c r="J631" i="3"/>
  <c r="J639" i="3"/>
  <c r="J647" i="3"/>
  <c r="J655" i="3"/>
  <c r="J663" i="3"/>
  <c r="J671" i="3"/>
  <c r="J679" i="3"/>
  <c r="J687" i="3"/>
  <c r="J695" i="3"/>
  <c r="J703" i="3"/>
  <c r="J711" i="3"/>
  <c r="K103" i="3"/>
  <c r="K111" i="3"/>
  <c r="K119" i="3"/>
  <c r="K127" i="3"/>
  <c r="K135" i="3"/>
  <c r="K143" i="3"/>
  <c r="K151" i="3"/>
  <c r="K159" i="3"/>
  <c r="K167" i="3"/>
  <c r="K175" i="3"/>
  <c r="K183" i="3"/>
  <c r="K191" i="3"/>
  <c r="K199" i="3"/>
  <c r="K207" i="3"/>
  <c r="K215" i="3"/>
  <c r="K223" i="3"/>
  <c r="K231" i="3"/>
  <c r="K239" i="3"/>
  <c r="K247" i="3"/>
  <c r="K255" i="3"/>
  <c r="K263" i="3"/>
  <c r="K271" i="3"/>
  <c r="K279" i="3"/>
  <c r="K287" i="3"/>
  <c r="K295" i="3"/>
  <c r="K303" i="3"/>
  <c r="K311" i="3"/>
  <c r="K319" i="3"/>
  <c r="K327" i="3"/>
  <c r="K335" i="3"/>
  <c r="K343" i="3"/>
  <c r="K351" i="3"/>
  <c r="K359" i="3"/>
  <c r="K367" i="3"/>
  <c r="K375" i="3"/>
  <c r="K383" i="3"/>
  <c r="K391" i="3"/>
  <c r="K399" i="3"/>
  <c r="K407" i="3"/>
  <c r="K415" i="3"/>
  <c r="K423" i="3"/>
  <c r="K431" i="3"/>
  <c r="K439" i="3"/>
  <c r="K447" i="3"/>
  <c r="K455" i="3"/>
  <c r="K463" i="3"/>
  <c r="K471" i="3"/>
  <c r="K479" i="3"/>
  <c r="K487" i="3"/>
  <c r="K495" i="3"/>
  <c r="K503" i="3"/>
  <c r="K511" i="3"/>
  <c r="K519" i="3"/>
  <c r="K527" i="3"/>
  <c r="K535" i="3"/>
  <c r="K543" i="3"/>
  <c r="K551" i="3"/>
  <c r="K559" i="3"/>
  <c r="K567" i="3"/>
  <c r="K575" i="3"/>
  <c r="K583" i="3"/>
  <c r="K591" i="3"/>
  <c r="K599" i="3"/>
  <c r="K607" i="3"/>
  <c r="K615" i="3"/>
  <c r="K623" i="3"/>
  <c r="K631" i="3"/>
  <c r="K639" i="3"/>
  <c r="K647" i="3"/>
  <c r="K655" i="3"/>
  <c r="K663" i="3"/>
  <c r="J96" i="3"/>
  <c r="J104" i="3"/>
  <c r="J112" i="3"/>
  <c r="J120" i="3"/>
  <c r="J128" i="3"/>
  <c r="J136" i="3"/>
  <c r="J144" i="3"/>
  <c r="J152" i="3"/>
  <c r="J160" i="3"/>
  <c r="J168" i="3"/>
  <c r="J176" i="3"/>
  <c r="J184" i="3"/>
  <c r="J192" i="3"/>
  <c r="J200" i="3"/>
  <c r="J208" i="3"/>
  <c r="J216" i="3"/>
  <c r="J224" i="3"/>
  <c r="J232" i="3"/>
  <c r="J240" i="3"/>
  <c r="J248" i="3"/>
  <c r="J256" i="3"/>
  <c r="J264" i="3"/>
  <c r="J272" i="3"/>
  <c r="J280" i="3"/>
  <c r="J288" i="3"/>
  <c r="J296" i="3"/>
  <c r="J304" i="3"/>
  <c r="J312" i="3"/>
  <c r="J320" i="3"/>
  <c r="J328" i="3"/>
  <c r="J336" i="3"/>
  <c r="J344" i="3"/>
  <c r="J352" i="3"/>
  <c r="J360" i="3"/>
  <c r="J368" i="3"/>
  <c r="J376" i="3"/>
  <c r="J384" i="3"/>
  <c r="J392" i="3"/>
  <c r="J400" i="3"/>
  <c r="J408" i="3"/>
  <c r="J416" i="3"/>
  <c r="J424" i="3"/>
  <c r="J432" i="3"/>
  <c r="J440" i="3"/>
  <c r="J448" i="3"/>
  <c r="J456" i="3"/>
  <c r="J464" i="3"/>
  <c r="J472" i="3"/>
  <c r="J480" i="3"/>
  <c r="J488" i="3"/>
  <c r="J496" i="3"/>
  <c r="J504" i="3"/>
  <c r="J512" i="3"/>
  <c r="J520" i="3"/>
  <c r="J528" i="3"/>
  <c r="J536" i="3"/>
  <c r="J544" i="3"/>
  <c r="J552" i="3"/>
  <c r="J560" i="3"/>
  <c r="J568" i="3"/>
  <c r="J576" i="3"/>
  <c r="J584" i="3"/>
  <c r="J592" i="3"/>
  <c r="J600" i="3"/>
  <c r="J608" i="3"/>
  <c r="J616" i="3"/>
  <c r="J624" i="3"/>
  <c r="J632" i="3"/>
  <c r="J640" i="3"/>
  <c r="J648" i="3"/>
  <c r="J656" i="3"/>
  <c r="J664" i="3"/>
  <c r="J672" i="3"/>
  <c r="J680" i="3"/>
  <c r="J688" i="3"/>
  <c r="J696" i="3"/>
  <c r="J704" i="3"/>
  <c r="J712" i="3"/>
  <c r="J720" i="3"/>
  <c r="J728" i="3"/>
  <c r="J736" i="3"/>
  <c r="J744" i="3"/>
  <c r="J752" i="3"/>
  <c r="J760" i="3"/>
  <c r="J768" i="3"/>
  <c r="K96" i="3"/>
  <c r="K104" i="3"/>
  <c r="K112" i="3"/>
  <c r="K120" i="3"/>
  <c r="K128" i="3"/>
  <c r="K136" i="3"/>
  <c r="K144" i="3"/>
  <c r="K152" i="3"/>
  <c r="K160" i="3"/>
  <c r="K168" i="3"/>
  <c r="K176" i="3"/>
  <c r="K184" i="3"/>
  <c r="K192" i="3"/>
  <c r="K200" i="3"/>
  <c r="K208" i="3"/>
  <c r="K216" i="3"/>
  <c r="K224" i="3"/>
  <c r="K232" i="3"/>
  <c r="K240" i="3"/>
  <c r="K248" i="3"/>
  <c r="K256" i="3"/>
  <c r="K264" i="3"/>
  <c r="K272" i="3"/>
  <c r="K280" i="3"/>
  <c r="K288" i="3"/>
  <c r="K296" i="3"/>
  <c r="K304" i="3"/>
  <c r="K312" i="3"/>
  <c r="K320" i="3"/>
  <c r="K328" i="3"/>
  <c r="K336" i="3"/>
  <c r="K344" i="3"/>
  <c r="K352" i="3"/>
  <c r="K360" i="3"/>
  <c r="K368" i="3"/>
  <c r="K376" i="3"/>
  <c r="K384" i="3"/>
  <c r="K392" i="3"/>
  <c r="K400" i="3"/>
  <c r="K408" i="3"/>
  <c r="K416" i="3"/>
  <c r="K424" i="3"/>
  <c r="K432" i="3"/>
  <c r="K440" i="3"/>
  <c r="K448" i="3"/>
  <c r="K456" i="3"/>
  <c r="K464" i="3"/>
  <c r="K472" i="3"/>
  <c r="K480" i="3"/>
  <c r="K488" i="3"/>
  <c r="K496" i="3"/>
  <c r="K504" i="3"/>
  <c r="K512" i="3"/>
  <c r="K520" i="3"/>
  <c r="K528" i="3"/>
  <c r="K536" i="3"/>
  <c r="K544" i="3"/>
  <c r="K552" i="3"/>
  <c r="K560" i="3"/>
  <c r="K568" i="3"/>
  <c r="K576" i="3"/>
  <c r="K584" i="3"/>
  <c r="K592" i="3"/>
  <c r="K600" i="3"/>
  <c r="K608" i="3"/>
  <c r="K616" i="3"/>
  <c r="K624" i="3"/>
  <c r="K632" i="3"/>
  <c r="K640" i="3"/>
  <c r="K648" i="3"/>
  <c r="K656" i="3"/>
  <c r="J97" i="3"/>
  <c r="J105" i="3"/>
  <c r="J113" i="3"/>
  <c r="J121" i="3"/>
  <c r="J129" i="3"/>
  <c r="J137" i="3"/>
  <c r="J145" i="3"/>
  <c r="J153" i="3"/>
  <c r="J161" i="3"/>
  <c r="J169" i="3"/>
  <c r="J177" i="3"/>
  <c r="J185" i="3"/>
  <c r="J193" i="3"/>
  <c r="J201" i="3"/>
  <c r="J209" i="3"/>
  <c r="J217" i="3"/>
  <c r="J225" i="3"/>
  <c r="J233" i="3"/>
  <c r="J241" i="3"/>
  <c r="J249" i="3"/>
  <c r="J257" i="3"/>
  <c r="J265" i="3"/>
  <c r="J273" i="3"/>
  <c r="J281" i="3"/>
  <c r="J289" i="3"/>
  <c r="J297" i="3"/>
  <c r="J305" i="3"/>
  <c r="J313" i="3"/>
  <c r="J321" i="3"/>
  <c r="J329" i="3"/>
  <c r="J337" i="3"/>
  <c r="J345" i="3"/>
  <c r="J353" i="3"/>
  <c r="J361" i="3"/>
  <c r="J369" i="3"/>
  <c r="J377" i="3"/>
  <c r="J385" i="3"/>
  <c r="J393" i="3"/>
  <c r="J401" i="3"/>
  <c r="J409" i="3"/>
  <c r="J417" i="3"/>
  <c r="J425" i="3"/>
  <c r="J433" i="3"/>
  <c r="J441" i="3"/>
  <c r="J449" i="3"/>
  <c r="J457" i="3"/>
  <c r="J465" i="3"/>
  <c r="J473" i="3"/>
  <c r="J481" i="3"/>
  <c r="J489" i="3"/>
  <c r="J497" i="3"/>
  <c r="J505" i="3"/>
  <c r="J513" i="3"/>
  <c r="J521" i="3"/>
  <c r="J529" i="3"/>
  <c r="J537" i="3"/>
  <c r="J545" i="3"/>
  <c r="J553" i="3"/>
  <c r="J561" i="3"/>
  <c r="J569" i="3"/>
  <c r="J577" i="3"/>
  <c r="J585" i="3"/>
  <c r="J593" i="3"/>
  <c r="J601" i="3"/>
  <c r="J609" i="3"/>
  <c r="J617" i="3"/>
  <c r="J625" i="3"/>
  <c r="J633" i="3"/>
  <c r="J641" i="3"/>
  <c r="J649" i="3"/>
  <c r="J657" i="3"/>
  <c r="J665" i="3"/>
  <c r="K97" i="3"/>
  <c r="K105" i="3"/>
  <c r="K113" i="3"/>
  <c r="K121" i="3"/>
  <c r="K129" i="3"/>
  <c r="K137" i="3"/>
  <c r="K145" i="3"/>
  <c r="K153" i="3"/>
  <c r="K161" i="3"/>
  <c r="K169" i="3"/>
  <c r="K177" i="3"/>
  <c r="K185" i="3"/>
  <c r="K193" i="3"/>
  <c r="K201" i="3"/>
  <c r="K209" i="3"/>
  <c r="K217" i="3"/>
  <c r="K225" i="3"/>
  <c r="K233" i="3"/>
  <c r="K241" i="3"/>
  <c r="K249" i="3"/>
  <c r="K257" i="3"/>
  <c r="K265" i="3"/>
  <c r="K273" i="3"/>
  <c r="K281" i="3"/>
  <c r="K289" i="3"/>
  <c r="K297" i="3"/>
  <c r="K305" i="3"/>
  <c r="K313" i="3"/>
  <c r="K321" i="3"/>
  <c r="K329" i="3"/>
  <c r="K337" i="3"/>
  <c r="K345" i="3"/>
  <c r="K353" i="3"/>
  <c r="K361" i="3"/>
  <c r="K369" i="3"/>
  <c r="K377" i="3"/>
  <c r="K385" i="3"/>
  <c r="K393" i="3"/>
  <c r="K401" i="3"/>
  <c r="K409" i="3"/>
  <c r="K417" i="3"/>
  <c r="K425" i="3"/>
  <c r="K433" i="3"/>
  <c r="K441" i="3"/>
  <c r="K449" i="3"/>
  <c r="K457" i="3"/>
  <c r="K465" i="3"/>
  <c r="K473" i="3"/>
  <c r="K481" i="3"/>
  <c r="K489" i="3"/>
  <c r="K497" i="3"/>
  <c r="K505" i="3"/>
  <c r="K513" i="3"/>
  <c r="K521" i="3"/>
  <c r="K529" i="3"/>
  <c r="K537" i="3"/>
  <c r="K545" i="3"/>
  <c r="K553" i="3"/>
  <c r="K561" i="3"/>
  <c r="K569" i="3"/>
  <c r="K577" i="3"/>
  <c r="K585" i="3"/>
  <c r="K593" i="3"/>
  <c r="K601" i="3"/>
  <c r="K609" i="3"/>
  <c r="K617" i="3"/>
  <c r="K625" i="3"/>
  <c r="K633" i="3"/>
  <c r="K641" i="3"/>
  <c r="K649" i="3"/>
  <c r="K657" i="3"/>
  <c r="J90" i="3"/>
  <c r="J98" i="3"/>
  <c r="J106" i="3"/>
  <c r="J114" i="3"/>
  <c r="J122" i="3"/>
  <c r="J130" i="3"/>
  <c r="J138" i="3"/>
  <c r="J146" i="3"/>
  <c r="J154" i="3"/>
  <c r="J162" i="3"/>
  <c r="J170" i="3"/>
  <c r="J178" i="3"/>
  <c r="J186" i="3"/>
  <c r="J194" i="3"/>
  <c r="J202" i="3"/>
  <c r="J210" i="3"/>
  <c r="J218" i="3"/>
  <c r="J226" i="3"/>
  <c r="J234" i="3"/>
  <c r="J242" i="3"/>
  <c r="J250" i="3"/>
  <c r="J258" i="3"/>
  <c r="J266" i="3"/>
  <c r="J274" i="3"/>
  <c r="J282" i="3"/>
  <c r="J290" i="3"/>
  <c r="J298" i="3"/>
  <c r="J306" i="3"/>
  <c r="J314" i="3"/>
  <c r="J322" i="3"/>
  <c r="J330" i="3"/>
  <c r="J338" i="3"/>
  <c r="J346" i="3"/>
  <c r="J354" i="3"/>
  <c r="J362" i="3"/>
  <c r="J370" i="3"/>
  <c r="J378" i="3"/>
  <c r="J386" i="3"/>
  <c r="J394" i="3"/>
  <c r="J402" i="3"/>
  <c r="J410" i="3"/>
  <c r="J418" i="3"/>
  <c r="J426" i="3"/>
  <c r="J434" i="3"/>
  <c r="J442" i="3"/>
  <c r="J450" i="3"/>
  <c r="J458" i="3"/>
  <c r="J466" i="3"/>
  <c r="J474" i="3"/>
  <c r="J482" i="3"/>
  <c r="J490" i="3"/>
  <c r="J498" i="3"/>
  <c r="J506" i="3"/>
  <c r="J514" i="3"/>
  <c r="J522" i="3"/>
  <c r="J530" i="3"/>
  <c r="J538" i="3"/>
  <c r="J546" i="3"/>
  <c r="J554" i="3"/>
  <c r="J562" i="3"/>
  <c r="J570" i="3"/>
  <c r="J578" i="3"/>
  <c r="J586" i="3"/>
  <c r="J594" i="3"/>
  <c r="J602" i="3"/>
  <c r="J610" i="3"/>
  <c r="J618" i="3"/>
  <c r="J626" i="3"/>
  <c r="J634" i="3"/>
  <c r="J642" i="3"/>
  <c r="J650" i="3"/>
  <c r="J658" i="3"/>
  <c r="K666" i="3"/>
  <c r="K674" i="3"/>
  <c r="K682" i="3"/>
  <c r="K690" i="3"/>
  <c r="K698" i="3"/>
  <c r="K706" i="3"/>
  <c r="K714" i="3"/>
  <c r="K722" i="3"/>
  <c r="K730" i="3"/>
  <c r="K738" i="3"/>
  <c r="K746" i="3"/>
  <c r="K754" i="3"/>
  <c r="K762" i="3"/>
  <c r="K770" i="3"/>
  <c r="K778" i="3"/>
  <c r="K786" i="3"/>
  <c r="K794" i="3"/>
  <c r="K802" i="3"/>
  <c r="K810" i="3"/>
  <c r="K818" i="3"/>
  <c r="K826" i="3"/>
  <c r="K834" i="3"/>
  <c r="K842" i="3"/>
  <c r="K850" i="3"/>
  <c r="K858" i="3"/>
  <c r="K866" i="3"/>
  <c r="K874" i="3"/>
  <c r="K882" i="3"/>
  <c r="K890" i="3"/>
  <c r="K898" i="3"/>
  <c r="K906" i="3"/>
  <c r="K914" i="3"/>
  <c r="K922" i="3"/>
  <c r="K930" i="3"/>
  <c r="K938" i="3"/>
  <c r="K946" i="3"/>
  <c r="K954" i="3"/>
  <c r="K962" i="3"/>
  <c r="K970" i="3"/>
  <c r="K978" i="3"/>
  <c r="K986" i="3"/>
  <c r="K994" i="3"/>
  <c r="K1002" i="3"/>
  <c r="K1010" i="3"/>
  <c r="K1018" i="3"/>
  <c r="K1026" i="3"/>
  <c r="K1034" i="3"/>
  <c r="K1042" i="3"/>
  <c r="K1050" i="3"/>
  <c r="K1058" i="3"/>
  <c r="K1066" i="3"/>
  <c r="K1074" i="3"/>
  <c r="K1082" i="3"/>
  <c r="K1090" i="3"/>
  <c r="K1098" i="3"/>
  <c r="K1106" i="3"/>
  <c r="K1114" i="3"/>
  <c r="K1122" i="3"/>
  <c r="K1130" i="3"/>
  <c r="K1138" i="3"/>
  <c r="K1146" i="3"/>
  <c r="K1154" i="3"/>
  <c r="K1162" i="3"/>
  <c r="K1170" i="3"/>
  <c r="K1178" i="3"/>
  <c r="K1186" i="3"/>
  <c r="K1194" i="3"/>
  <c r="K1202" i="3"/>
  <c r="K1210" i="3"/>
  <c r="K1218" i="3"/>
  <c r="K1226" i="3"/>
  <c r="K1234" i="3"/>
  <c r="K1242" i="3"/>
  <c r="K1250" i="3"/>
  <c r="K1258" i="3"/>
  <c r="K1266" i="3"/>
  <c r="K1274" i="3"/>
  <c r="K1282" i="3"/>
  <c r="K1290" i="3"/>
  <c r="K1298" i="3"/>
  <c r="K1306" i="3"/>
  <c r="K1314" i="3"/>
  <c r="K1322" i="3"/>
  <c r="K1330" i="3"/>
  <c r="J667" i="3"/>
  <c r="J675" i="3"/>
  <c r="J683" i="3"/>
  <c r="J691" i="3"/>
  <c r="J699" i="3"/>
  <c r="J707" i="3"/>
  <c r="J715" i="3"/>
  <c r="J723" i="3"/>
  <c r="J731" i="3"/>
  <c r="J739" i="3"/>
  <c r="J747" i="3"/>
  <c r="J755" i="3"/>
  <c r="J763" i="3"/>
  <c r="J771" i="3"/>
  <c r="J779" i="3"/>
  <c r="J787" i="3"/>
  <c r="J795" i="3"/>
  <c r="J803" i="3"/>
  <c r="J811" i="3"/>
  <c r="J819" i="3"/>
  <c r="J827" i="3"/>
  <c r="J835" i="3"/>
  <c r="J843" i="3"/>
  <c r="J851" i="3"/>
  <c r="J859" i="3"/>
  <c r="J867" i="3"/>
  <c r="J875" i="3"/>
  <c r="J883" i="3"/>
  <c r="J891" i="3"/>
  <c r="J899" i="3"/>
  <c r="J907" i="3"/>
  <c r="J915" i="3"/>
  <c r="J923" i="3"/>
  <c r="J931" i="3"/>
  <c r="J939" i="3"/>
  <c r="J1059" i="3"/>
  <c r="J1067" i="3"/>
  <c r="J1075" i="3"/>
  <c r="J1083" i="3"/>
  <c r="J1091" i="3"/>
  <c r="J1099" i="3"/>
  <c r="J1107" i="3"/>
  <c r="J1115" i="3"/>
  <c r="J1123" i="3"/>
  <c r="J1131" i="3"/>
  <c r="J1139" i="3"/>
  <c r="J1147" i="3"/>
  <c r="J1155" i="3"/>
  <c r="J1163" i="3"/>
  <c r="J1171" i="3"/>
  <c r="J1179" i="3"/>
  <c r="J1187" i="3"/>
  <c r="J1195" i="3"/>
  <c r="J1203" i="3"/>
  <c r="J1211" i="3"/>
  <c r="J1219" i="3"/>
  <c r="J1227" i="3"/>
  <c r="J1235" i="3"/>
  <c r="J1243" i="3"/>
  <c r="J1251" i="3"/>
  <c r="J1259" i="3"/>
  <c r="J1267" i="3"/>
  <c r="J1275" i="3"/>
  <c r="J1283" i="3"/>
  <c r="J1291" i="3"/>
  <c r="J1299" i="3"/>
  <c r="J1307" i="3"/>
  <c r="J1315" i="3"/>
  <c r="J1323" i="3"/>
  <c r="J1331" i="3"/>
  <c r="K1219" i="3"/>
  <c r="K1227" i="3"/>
  <c r="K1235" i="3"/>
  <c r="K1243" i="3"/>
  <c r="K1251" i="3"/>
  <c r="K1259" i="3"/>
  <c r="K1267" i="3"/>
  <c r="K1275" i="3"/>
  <c r="K1283" i="3"/>
  <c r="K1291" i="3"/>
  <c r="K1299" i="3"/>
  <c r="K1307" i="3"/>
  <c r="K1315" i="3"/>
  <c r="K1323" i="3"/>
  <c r="K1331" i="3"/>
  <c r="J1268" i="3"/>
  <c r="J1276" i="3"/>
  <c r="J1284" i="3"/>
  <c r="J1292" i="3"/>
  <c r="J1300" i="3"/>
  <c r="J1308" i="3"/>
  <c r="J1316" i="3"/>
  <c r="J1324" i="3"/>
  <c r="J1332" i="3"/>
  <c r="K668" i="3"/>
  <c r="K676" i="3"/>
  <c r="K684" i="3"/>
  <c r="K692" i="3"/>
  <c r="K700" i="3"/>
  <c r="K708" i="3"/>
  <c r="K716" i="3"/>
  <c r="K724" i="3"/>
  <c r="K732" i="3"/>
  <c r="K740" i="3"/>
  <c r="K748" i="3"/>
  <c r="K756" i="3"/>
  <c r="K764" i="3"/>
  <c r="K772" i="3"/>
  <c r="K780" i="3"/>
  <c r="K788" i="3"/>
  <c r="K796" i="3"/>
  <c r="K804" i="3"/>
  <c r="K812" i="3"/>
  <c r="K820" i="3"/>
  <c r="K828" i="3"/>
  <c r="K836" i="3"/>
  <c r="K844" i="3"/>
  <c r="K852" i="3"/>
  <c r="K860" i="3"/>
  <c r="K868" i="3"/>
  <c r="K876" i="3"/>
  <c r="K884" i="3"/>
  <c r="K892" i="3"/>
  <c r="K900" i="3"/>
  <c r="K908" i="3"/>
  <c r="K916" i="3"/>
  <c r="K924" i="3"/>
  <c r="K932" i="3"/>
  <c r="K940" i="3"/>
  <c r="K948" i="3"/>
  <c r="K956" i="3"/>
  <c r="K964" i="3"/>
  <c r="K972" i="3"/>
  <c r="K980" i="3"/>
  <c r="K988" i="3"/>
  <c r="K996" i="3"/>
  <c r="K1004" i="3"/>
  <c r="K1012" i="3"/>
  <c r="K1020" i="3"/>
  <c r="K1028" i="3"/>
  <c r="K1036" i="3"/>
  <c r="K1044" i="3"/>
  <c r="K1052" i="3"/>
  <c r="K1060" i="3"/>
  <c r="K1068" i="3"/>
  <c r="K1076" i="3"/>
  <c r="K1084" i="3"/>
  <c r="K1092" i="3"/>
  <c r="K1100" i="3"/>
  <c r="K1108" i="3"/>
  <c r="K1116" i="3"/>
  <c r="K1124" i="3"/>
  <c r="K1132" i="3"/>
  <c r="K1140" i="3"/>
  <c r="K1148" i="3"/>
  <c r="K1156" i="3"/>
  <c r="K1164" i="3"/>
  <c r="K1172" i="3"/>
  <c r="K1180" i="3"/>
  <c r="K1188" i="3"/>
  <c r="K1196" i="3"/>
  <c r="K1204" i="3"/>
  <c r="K1212" i="3"/>
  <c r="K1220" i="3"/>
  <c r="K1228" i="3"/>
  <c r="K1236" i="3"/>
  <c r="K1244" i="3"/>
  <c r="K1252" i="3"/>
  <c r="K1260" i="3"/>
  <c r="K1268" i="3"/>
  <c r="K1276" i="3"/>
  <c r="K1284" i="3"/>
  <c r="K1292" i="3"/>
  <c r="K1300" i="3"/>
  <c r="K1308" i="3"/>
  <c r="K1316" i="3"/>
  <c r="K1324" i="3"/>
  <c r="K1332" i="3"/>
  <c r="J669" i="3"/>
  <c r="J677" i="3"/>
  <c r="J685" i="3"/>
  <c r="J693" i="3"/>
  <c r="J701" i="3"/>
  <c r="J709" i="3"/>
  <c r="J717" i="3"/>
  <c r="J725" i="3"/>
  <c r="J733" i="3"/>
  <c r="J741" i="3"/>
  <c r="J749" i="3"/>
  <c r="J757" i="3"/>
  <c r="J765" i="3"/>
  <c r="J773" i="3"/>
  <c r="J781" i="3"/>
  <c r="J789" i="3"/>
  <c r="J797" i="3"/>
  <c r="J805" i="3"/>
  <c r="J813" i="3"/>
  <c r="J821" i="3"/>
  <c r="J829" i="3"/>
  <c r="J837" i="3"/>
  <c r="J845" i="3"/>
  <c r="J853" i="3"/>
  <c r="J861" i="3"/>
  <c r="J869" i="3"/>
  <c r="J877" i="3"/>
  <c r="J885" i="3"/>
  <c r="J893" i="3"/>
  <c r="J901" i="3"/>
  <c r="J909" i="3"/>
  <c r="J917" i="3"/>
  <c r="J925" i="3"/>
  <c r="J933" i="3"/>
  <c r="J941" i="3"/>
  <c r="J1061" i="3"/>
  <c r="J1069" i="3"/>
  <c r="J1077" i="3"/>
  <c r="J1085" i="3"/>
  <c r="J1093" i="3"/>
  <c r="J1101" i="3"/>
  <c r="J1109" i="3"/>
  <c r="J1117" i="3"/>
  <c r="J1125" i="3"/>
  <c r="J1133" i="3"/>
  <c r="J1141" i="3"/>
  <c r="J1149" i="3"/>
  <c r="J1157" i="3"/>
  <c r="J1165" i="3"/>
  <c r="J1173" i="3"/>
  <c r="J1181" i="3"/>
  <c r="J1189" i="3"/>
  <c r="J1197" i="3"/>
  <c r="J1205" i="3"/>
  <c r="J1213" i="3"/>
  <c r="J1221" i="3"/>
  <c r="J1229" i="3"/>
  <c r="J1237" i="3"/>
  <c r="J1245" i="3"/>
  <c r="J1253" i="3"/>
  <c r="J1261" i="3"/>
  <c r="J1269" i="3"/>
  <c r="J1277" i="3"/>
  <c r="J1285" i="3"/>
  <c r="J1293" i="3"/>
  <c r="J1301" i="3"/>
  <c r="J1309" i="3"/>
  <c r="J1317" i="3"/>
  <c r="J1325" i="3"/>
  <c r="J1333" i="3"/>
  <c r="K661" i="3"/>
  <c r="K669" i="3"/>
  <c r="K677" i="3"/>
  <c r="K685" i="3"/>
  <c r="K693" i="3"/>
  <c r="K701" i="3"/>
  <c r="K709" i="3"/>
  <c r="K717" i="3"/>
  <c r="K725" i="3"/>
  <c r="K733" i="3"/>
  <c r="K741" i="3"/>
  <c r="K749" i="3"/>
  <c r="K757" i="3"/>
  <c r="K765" i="3"/>
  <c r="K773" i="3"/>
  <c r="K781" i="3"/>
  <c r="K789" i="3"/>
  <c r="K797" i="3"/>
  <c r="K805" i="3"/>
  <c r="K813" i="3"/>
  <c r="K821" i="3"/>
  <c r="K829" i="3"/>
  <c r="K837" i="3"/>
  <c r="K845" i="3"/>
  <c r="K853" i="3"/>
  <c r="K861" i="3"/>
  <c r="K869" i="3"/>
  <c r="K877" i="3"/>
  <c r="K885" i="3"/>
  <c r="K893" i="3"/>
  <c r="K901" i="3"/>
  <c r="K909" i="3"/>
  <c r="K917" i="3"/>
  <c r="K925" i="3"/>
  <c r="K933" i="3"/>
  <c r="K941" i="3"/>
  <c r="K949" i="3"/>
  <c r="K957" i="3"/>
  <c r="K965" i="3"/>
  <c r="K973" i="3"/>
  <c r="K981" i="3"/>
  <c r="K989" i="3"/>
  <c r="K997" i="3"/>
  <c r="K1005" i="3"/>
  <c r="K1013" i="3"/>
  <c r="K1021" i="3"/>
  <c r="K1029" i="3"/>
  <c r="K1037" i="3"/>
  <c r="K1045" i="3"/>
  <c r="K1053" i="3"/>
  <c r="K1061" i="3"/>
  <c r="K1069" i="3"/>
  <c r="K1077" i="3"/>
  <c r="K1085" i="3"/>
  <c r="K1093" i="3"/>
  <c r="K1101" i="3"/>
  <c r="K1109" i="3"/>
  <c r="K1117" i="3"/>
  <c r="K1125" i="3"/>
  <c r="K1133" i="3"/>
  <c r="K1141" i="3"/>
  <c r="K1149" i="3"/>
  <c r="K1157" i="3"/>
  <c r="K1165" i="3"/>
  <c r="K1173" i="3"/>
  <c r="K1181" i="3"/>
  <c r="K1189" i="3"/>
  <c r="K1197" i="3"/>
  <c r="K1205" i="3"/>
  <c r="K1213" i="3"/>
  <c r="K1221" i="3"/>
  <c r="K1229" i="3"/>
  <c r="K1237" i="3"/>
  <c r="K1245" i="3"/>
  <c r="K1253" i="3"/>
  <c r="K1261" i="3"/>
  <c r="K1269" i="3"/>
  <c r="K1277" i="3"/>
  <c r="K1285" i="3"/>
  <c r="K1293" i="3"/>
  <c r="K1301" i="3"/>
  <c r="K1309" i="3"/>
  <c r="K1317" i="3"/>
  <c r="K1325" i="3"/>
  <c r="K1333" i="3"/>
  <c r="J662" i="3"/>
  <c r="J670" i="3"/>
  <c r="J678" i="3"/>
  <c r="J686" i="3"/>
  <c r="J694" i="3"/>
  <c r="J702" i="3"/>
  <c r="J710" i="3"/>
  <c r="J718" i="3"/>
  <c r="J726" i="3"/>
  <c r="J734" i="3"/>
  <c r="J742" i="3"/>
  <c r="J750" i="3"/>
  <c r="J758" i="3"/>
  <c r="J766" i="3"/>
  <c r="J774" i="3"/>
  <c r="J782" i="3"/>
  <c r="J790" i="3"/>
  <c r="J798" i="3"/>
  <c r="J806" i="3"/>
  <c r="J814" i="3"/>
  <c r="J822" i="3"/>
  <c r="J830" i="3"/>
  <c r="J838" i="3"/>
  <c r="J846" i="3"/>
  <c r="J854" i="3"/>
  <c r="J862" i="3"/>
  <c r="J870" i="3"/>
  <c r="J878" i="3"/>
  <c r="J886" i="3"/>
  <c r="J894" i="3"/>
  <c r="J902" i="3"/>
  <c r="J910" i="3"/>
  <c r="J918" i="3"/>
  <c r="J926" i="3"/>
  <c r="J934" i="3"/>
  <c r="J942" i="3"/>
  <c r="J1062" i="3"/>
  <c r="J1070" i="3"/>
  <c r="J1078" i="3"/>
  <c r="J1086" i="3"/>
  <c r="J1094" i="3"/>
  <c r="J1102" i="3"/>
  <c r="J1110" i="3"/>
  <c r="J1118" i="3"/>
  <c r="J1126" i="3"/>
  <c r="J1134" i="3"/>
  <c r="J1142" i="3"/>
  <c r="J1150" i="3"/>
  <c r="J1158" i="3"/>
  <c r="J1166" i="3"/>
  <c r="J1174" i="3"/>
  <c r="J1182" i="3"/>
  <c r="J1190" i="3"/>
  <c r="J1198" i="3"/>
  <c r="J1206" i="3"/>
  <c r="J1214" i="3"/>
  <c r="J1222" i="3"/>
  <c r="J1230" i="3"/>
  <c r="J1238" i="3"/>
  <c r="J1246" i="3"/>
  <c r="J1254" i="3"/>
  <c r="J1262" i="3"/>
  <c r="J1270" i="3"/>
  <c r="J1278" i="3"/>
  <c r="J1286" i="3"/>
  <c r="J1294" i="3"/>
  <c r="J1302" i="3"/>
  <c r="J1310" i="3"/>
  <c r="J1318" i="3"/>
  <c r="J1326" i="3"/>
  <c r="J1334" i="3"/>
  <c r="K662" i="3"/>
  <c r="K670" i="3"/>
  <c r="K678" i="3"/>
  <c r="K686" i="3"/>
  <c r="K694" i="3"/>
  <c r="K702" i="3"/>
  <c r="K710" i="3"/>
  <c r="K718" i="3"/>
  <c r="K726" i="3"/>
  <c r="K734" i="3"/>
  <c r="K742" i="3"/>
  <c r="K750" i="3"/>
  <c r="K758" i="3"/>
  <c r="K766" i="3"/>
  <c r="K774" i="3"/>
  <c r="K782" i="3"/>
  <c r="K790" i="3"/>
  <c r="K798" i="3"/>
  <c r="K806" i="3"/>
  <c r="K814" i="3"/>
  <c r="K822" i="3"/>
  <c r="K830" i="3"/>
  <c r="K838" i="3"/>
  <c r="K846" i="3"/>
  <c r="K854" i="3"/>
  <c r="K862" i="3"/>
  <c r="K870" i="3"/>
  <c r="K878" i="3"/>
  <c r="K886" i="3"/>
  <c r="K894" i="3"/>
  <c r="K902" i="3"/>
  <c r="K910" i="3"/>
  <c r="K918" i="3"/>
  <c r="K926" i="3"/>
  <c r="K934" i="3"/>
  <c r="K942" i="3"/>
  <c r="K950" i="3"/>
  <c r="K958" i="3"/>
  <c r="K966" i="3"/>
  <c r="K974" i="3"/>
  <c r="K982" i="3"/>
  <c r="K990" i="3"/>
  <c r="K998" i="3"/>
  <c r="K1006" i="3"/>
  <c r="K1014" i="3"/>
  <c r="K1022" i="3"/>
  <c r="K1030" i="3"/>
  <c r="K1038" i="3"/>
  <c r="K1046" i="3"/>
  <c r="K1054" i="3"/>
  <c r="K1062" i="3"/>
  <c r="K1070" i="3"/>
  <c r="K1078" i="3"/>
  <c r="K1086" i="3"/>
  <c r="K1094" i="3"/>
  <c r="K1102" i="3"/>
  <c r="K1110" i="3"/>
  <c r="K1118" i="3"/>
  <c r="K1126" i="3"/>
  <c r="K1134" i="3"/>
  <c r="K1142" i="3"/>
  <c r="K1150" i="3"/>
  <c r="K1158" i="3"/>
  <c r="K1166" i="3"/>
  <c r="K1174" i="3"/>
  <c r="K1182" i="3"/>
  <c r="K1190" i="3"/>
  <c r="K1198" i="3"/>
  <c r="K1206" i="3"/>
  <c r="K1214" i="3"/>
  <c r="K1222" i="3"/>
  <c r="K1230" i="3"/>
  <c r="K1238" i="3"/>
  <c r="K1246" i="3"/>
  <c r="K1254" i="3"/>
  <c r="K1262" i="3"/>
  <c r="K1270" i="3"/>
  <c r="K1278" i="3"/>
  <c r="K1286" i="3"/>
  <c r="K1294" i="3"/>
  <c r="K1302" i="3"/>
  <c r="K1310" i="3"/>
  <c r="K1318" i="3"/>
  <c r="K1326" i="3"/>
  <c r="K1334" i="3"/>
  <c r="J719" i="3"/>
  <c r="J727" i="3"/>
  <c r="J735" i="3"/>
  <c r="J743" i="3"/>
  <c r="J751" i="3"/>
  <c r="J759" i="3"/>
  <c r="J767" i="3"/>
  <c r="J775" i="3"/>
  <c r="J783" i="3"/>
  <c r="J791" i="3"/>
  <c r="J799" i="3"/>
  <c r="J807" i="3"/>
  <c r="J815" i="3"/>
  <c r="J823" i="3"/>
  <c r="J831" i="3"/>
  <c r="J839" i="3"/>
  <c r="J847" i="3"/>
  <c r="J855" i="3"/>
  <c r="J863" i="3"/>
  <c r="J871" i="3"/>
  <c r="J879" i="3"/>
  <c r="J887" i="3"/>
  <c r="J895" i="3"/>
  <c r="J903" i="3"/>
  <c r="J911" i="3"/>
  <c r="J919" i="3"/>
  <c r="J927" i="3"/>
  <c r="J935" i="3"/>
  <c r="J943" i="3"/>
  <c r="J1063" i="3"/>
  <c r="J1071" i="3"/>
  <c r="J1079" i="3"/>
  <c r="J1087" i="3"/>
  <c r="J1095" i="3"/>
  <c r="J1103" i="3"/>
  <c r="J1111" i="3"/>
  <c r="J1119" i="3"/>
  <c r="J1127" i="3"/>
  <c r="J1135" i="3"/>
  <c r="J1143" i="3"/>
  <c r="J1151" i="3"/>
  <c r="J1159" i="3"/>
  <c r="J1167" i="3"/>
  <c r="J1175" i="3"/>
  <c r="J1183" i="3"/>
  <c r="J1191" i="3"/>
  <c r="J1199" i="3"/>
  <c r="J1207" i="3"/>
  <c r="J1215" i="3"/>
  <c r="J1223" i="3"/>
  <c r="J1231" i="3"/>
  <c r="J1239" i="3"/>
  <c r="J1247" i="3"/>
  <c r="J1255" i="3"/>
  <c r="J1263" i="3"/>
  <c r="J1271" i="3"/>
  <c r="J1279" i="3"/>
  <c r="J1295" i="3"/>
  <c r="J1303" i="3"/>
  <c r="J1311" i="3"/>
  <c r="J1319" i="3"/>
  <c r="J1327" i="3"/>
  <c r="J1335" i="3"/>
  <c r="K671" i="3"/>
  <c r="K679" i="3"/>
  <c r="K687" i="3"/>
  <c r="K695" i="3"/>
  <c r="K703" i="3"/>
  <c r="K711" i="3"/>
  <c r="K719" i="3"/>
  <c r="K727" i="3"/>
  <c r="K735" i="3"/>
  <c r="K743" i="3"/>
  <c r="K751" i="3"/>
  <c r="K759" i="3"/>
  <c r="K767" i="3"/>
  <c r="K775" i="3"/>
  <c r="K783" i="3"/>
  <c r="K791" i="3"/>
  <c r="K799" i="3"/>
  <c r="K807" i="3"/>
  <c r="K815" i="3"/>
  <c r="K823" i="3"/>
  <c r="K831" i="3"/>
  <c r="K839" i="3"/>
  <c r="K847" i="3"/>
  <c r="K855" i="3"/>
  <c r="K863" i="3"/>
  <c r="K871" i="3"/>
  <c r="K879" i="3"/>
  <c r="K887" i="3"/>
  <c r="K895" i="3"/>
  <c r="K903" i="3"/>
  <c r="K911" i="3"/>
  <c r="K919" i="3"/>
  <c r="K927" i="3"/>
  <c r="K935" i="3"/>
  <c r="K943" i="3"/>
  <c r="K951" i="3"/>
  <c r="K959" i="3"/>
  <c r="K967" i="3"/>
  <c r="K975" i="3"/>
  <c r="K983" i="3"/>
  <c r="K991" i="3"/>
  <c r="K999" i="3"/>
  <c r="K1007" i="3"/>
  <c r="K1015" i="3"/>
  <c r="K1023" i="3"/>
  <c r="K1031" i="3"/>
  <c r="K1039" i="3"/>
  <c r="K1047" i="3"/>
  <c r="K1055" i="3"/>
  <c r="K1063" i="3"/>
  <c r="K1071" i="3"/>
  <c r="K1079" i="3"/>
  <c r="K1087" i="3"/>
  <c r="K1095" i="3"/>
  <c r="K1103" i="3"/>
  <c r="K1111" i="3"/>
  <c r="K1119" i="3"/>
  <c r="K1127" i="3"/>
  <c r="K1135" i="3"/>
  <c r="K1143" i="3"/>
  <c r="K1151" i="3"/>
  <c r="K1159" i="3"/>
  <c r="K1167" i="3"/>
  <c r="K1175" i="3"/>
  <c r="K1183" i="3"/>
  <c r="K1191" i="3"/>
  <c r="K1199" i="3"/>
  <c r="K1207" i="3"/>
  <c r="K1215" i="3"/>
  <c r="K1223" i="3"/>
  <c r="K1231" i="3"/>
  <c r="K1239" i="3"/>
  <c r="K1247" i="3"/>
  <c r="K1255" i="3"/>
  <c r="K1263" i="3"/>
  <c r="K1271" i="3"/>
  <c r="K1279" i="3"/>
  <c r="K1287" i="3"/>
  <c r="K1295" i="3"/>
  <c r="K1303" i="3"/>
  <c r="K1311" i="3"/>
  <c r="K1319" i="3"/>
  <c r="K1327" i="3"/>
  <c r="K1335" i="3"/>
  <c r="J776" i="3"/>
  <c r="J784" i="3"/>
  <c r="J792" i="3"/>
  <c r="J800" i="3"/>
  <c r="J808" i="3"/>
  <c r="J816" i="3"/>
  <c r="J824" i="3"/>
  <c r="J832" i="3"/>
  <c r="J840" i="3"/>
  <c r="J848" i="3"/>
  <c r="J856" i="3"/>
  <c r="J864" i="3"/>
  <c r="J872" i="3"/>
  <c r="J880" i="3"/>
  <c r="J888" i="3"/>
  <c r="J896" i="3"/>
  <c r="J904" i="3"/>
  <c r="J912" i="3"/>
  <c r="J920" i="3"/>
  <c r="J928" i="3"/>
  <c r="J936" i="3"/>
  <c r="J944" i="3"/>
  <c r="J1064" i="3"/>
  <c r="J1072" i="3"/>
  <c r="J1080" i="3"/>
  <c r="J1088" i="3"/>
  <c r="J1096" i="3"/>
  <c r="J1104" i="3"/>
  <c r="J1112" i="3"/>
  <c r="J1120" i="3"/>
  <c r="J1128" i="3"/>
  <c r="J1136" i="3"/>
  <c r="J1144" i="3"/>
  <c r="J1152" i="3"/>
  <c r="J1160" i="3"/>
  <c r="J1168" i="3"/>
  <c r="J1176" i="3"/>
  <c r="J1184" i="3"/>
  <c r="J1192" i="3"/>
  <c r="J1200" i="3"/>
  <c r="J1208" i="3"/>
  <c r="J1216" i="3"/>
  <c r="J1224" i="3"/>
  <c r="J1232" i="3"/>
  <c r="J1240" i="3"/>
  <c r="J1248" i="3"/>
  <c r="J1256" i="3"/>
  <c r="J1264" i="3"/>
  <c r="J1272" i="3"/>
  <c r="J1280" i="3"/>
  <c r="J1296" i="3"/>
  <c r="J1304" i="3"/>
  <c r="J1312" i="3"/>
  <c r="J1320" i="3"/>
  <c r="J1328" i="3"/>
  <c r="J1336" i="3"/>
  <c r="K664" i="3"/>
  <c r="K672" i="3"/>
  <c r="K680" i="3"/>
  <c r="K688" i="3"/>
  <c r="K696" i="3"/>
  <c r="K704" i="3"/>
  <c r="K712" i="3"/>
  <c r="K720" i="3"/>
  <c r="K728" i="3"/>
  <c r="K736" i="3"/>
  <c r="K744" i="3"/>
  <c r="K752" i="3"/>
  <c r="K760" i="3"/>
  <c r="K768" i="3"/>
  <c r="K776" i="3"/>
  <c r="K784" i="3"/>
  <c r="K792" i="3"/>
  <c r="K800" i="3"/>
  <c r="K808" i="3"/>
  <c r="K816" i="3"/>
  <c r="K824" i="3"/>
  <c r="K832" i="3"/>
  <c r="K840" i="3"/>
  <c r="K848" i="3"/>
  <c r="K856" i="3"/>
  <c r="K864" i="3"/>
  <c r="K872" i="3"/>
  <c r="K880" i="3"/>
  <c r="K888" i="3"/>
  <c r="K896" i="3"/>
  <c r="K904" i="3"/>
  <c r="K912" i="3"/>
  <c r="K920" i="3"/>
  <c r="K928" i="3"/>
  <c r="K936" i="3"/>
  <c r="K944" i="3"/>
  <c r="K952" i="3"/>
  <c r="K960" i="3"/>
  <c r="K968" i="3"/>
  <c r="K976" i="3"/>
  <c r="K984" i="3"/>
  <c r="K992" i="3"/>
  <c r="K1000" i="3"/>
  <c r="K1008" i="3"/>
  <c r="K1016" i="3"/>
  <c r="K1024" i="3"/>
  <c r="K1032" i="3"/>
  <c r="K1040" i="3"/>
  <c r="K1048" i="3"/>
  <c r="K1056" i="3"/>
  <c r="K1064" i="3"/>
  <c r="K1072" i="3"/>
  <c r="K1080" i="3"/>
  <c r="K1088" i="3"/>
  <c r="K1096" i="3"/>
  <c r="K1104" i="3"/>
  <c r="K1112" i="3"/>
  <c r="K1120" i="3"/>
  <c r="K1128" i="3"/>
  <c r="K1136" i="3"/>
  <c r="K1144" i="3"/>
  <c r="K1152" i="3"/>
  <c r="K1160" i="3"/>
  <c r="K1168" i="3"/>
  <c r="K1176" i="3"/>
  <c r="K1184" i="3"/>
  <c r="K1192" i="3"/>
  <c r="K1200" i="3"/>
  <c r="K1208" i="3"/>
  <c r="K1216" i="3"/>
  <c r="K1224" i="3"/>
  <c r="K1232" i="3"/>
  <c r="K1240" i="3"/>
  <c r="K1248" i="3"/>
  <c r="K1256" i="3"/>
  <c r="K1264" i="3"/>
  <c r="K1272" i="3"/>
  <c r="K1280" i="3"/>
  <c r="K1288" i="3"/>
  <c r="K1296" i="3"/>
  <c r="K1304" i="3"/>
  <c r="K1312" i="3"/>
  <c r="K1320" i="3"/>
  <c r="K1328" i="3"/>
  <c r="K1336" i="3"/>
  <c r="J673" i="3"/>
  <c r="J681" i="3"/>
  <c r="J689" i="3"/>
  <c r="J697" i="3"/>
  <c r="J705" i="3"/>
  <c r="J713" i="3"/>
  <c r="J721" i="3"/>
  <c r="J729" i="3"/>
  <c r="J737" i="3"/>
  <c r="J745" i="3"/>
  <c r="J753" i="3"/>
  <c r="J761" i="3"/>
  <c r="J769" i="3"/>
  <c r="J777" i="3"/>
  <c r="J785" i="3"/>
  <c r="J793" i="3"/>
  <c r="J801" i="3"/>
  <c r="J809" i="3"/>
  <c r="J817" i="3"/>
  <c r="J825" i="3"/>
  <c r="J833" i="3"/>
  <c r="J841" i="3"/>
  <c r="J849" i="3"/>
  <c r="J857" i="3"/>
  <c r="J865" i="3"/>
  <c r="J873" i="3"/>
  <c r="J881" i="3"/>
  <c r="J889" i="3"/>
  <c r="J897" i="3"/>
  <c r="J905" i="3"/>
  <c r="J913" i="3"/>
  <c r="J921" i="3"/>
  <c r="J929" i="3"/>
  <c r="J937" i="3"/>
  <c r="J945" i="3"/>
  <c r="J1065" i="3"/>
  <c r="J1073" i="3"/>
  <c r="J1081" i="3"/>
  <c r="J1089" i="3"/>
  <c r="J1097" i="3"/>
  <c r="J1105" i="3"/>
  <c r="J1113" i="3"/>
  <c r="J1121" i="3"/>
  <c r="J1129" i="3"/>
  <c r="J1137" i="3"/>
  <c r="J1145" i="3"/>
  <c r="J1153" i="3"/>
  <c r="J1161" i="3"/>
  <c r="J1169" i="3"/>
  <c r="J1177" i="3"/>
  <c r="J1185" i="3"/>
  <c r="J1193" i="3"/>
  <c r="J1201" i="3"/>
  <c r="J1209" i="3"/>
  <c r="J1217" i="3"/>
  <c r="J1225" i="3"/>
  <c r="J1233" i="3"/>
  <c r="J1241" i="3"/>
  <c r="J1249" i="3"/>
  <c r="J1257" i="3"/>
  <c r="J1265" i="3"/>
  <c r="J1273" i="3"/>
  <c r="J1281" i="3"/>
  <c r="J1297" i="3"/>
  <c r="J1305" i="3"/>
  <c r="J1313" i="3"/>
  <c r="J1321" i="3"/>
  <c r="J1329" i="3"/>
  <c r="K665" i="3"/>
  <c r="K673" i="3"/>
  <c r="K681" i="3"/>
  <c r="K689" i="3"/>
  <c r="K697" i="3"/>
  <c r="K705" i="3"/>
  <c r="K713" i="3"/>
  <c r="K721" i="3"/>
  <c r="K729" i="3"/>
  <c r="K737" i="3"/>
  <c r="K745" i="3"/>
  <c r="K753" i="3"/>
  <c r="K761" i="3"/>
  <c r="K769" i="3"/>
  <c r="K777" i="3"/>
  <c r="K785" i="3"/>
  <c r="K793" i="3"/>
  <c r="K801" i="3"/>
  <c r="K809" i="3"/>
  <c r="K817" i="3"/>
  <c r="K825" i="3"/>
  <c r="K833" i="3"/>
  <c r="K841" i="3"/>
  <c r="K849" i="3"/>
  <c r="K857" i="3"/>
  <c r="K865" i="3"/>
  <c r="K873" i="3"/>
  <c r="K881" i="3"/>
  <c r="K889" i="3"/>
  <c r="K897" i="3"/>
  <c r="K905" i="3"/>
  <c r="K913" i="3"/>
  <c r="K921" i="3"/>
  <c r="K929" i="3"/>
  <c r="K937" i="3"/>
  <c r="K945" i="3"/>
  <c r="K953" i="3"/>
  <c r="K961" i="3"/>
  <c r="K969" i="3"/>
  <c r="K977" i="3"/>
  <c r="K985" i="3"/>
  <c r="K993" i="3"/>
  <c r="K1001" i="3"/>
  <c r="K1009" i="3"/>
  <c r="K1017" i="3"/>
  <c r="K1025" i="3"/>
  <c r="K1033" i="3"/>
  <c r="K1041" i="3"/>
  <c r="K1049" i="3"/>
  <c r="K1057" i="3"/>
  <c r="K1065" i="3"/>
  <c r="K1073" i="3"/>
  <c r="K1081" i="3"/>
  <c r="K1089" i="3"/>
  <c r="K1097" i="3"/>
  <c r="K1105" i="3"/>
  <c r="K1113" i="3"/>
  <c r="K1121" i="3"/>
  <c r="K1129" i="3"/>
  <c r="K1137" i="3"/>
  <c r="K1145" i="3"/>
  <c r="K1153" i="3"/>
  <c r="K1161" i="3"/>
  <c r="K1169" i="3"/>
  <c r="K1177" i="3"/>
  <c r="K1185" i="3"/>
  <c r="K1193" i="3"/>
  <c r="K1201" i="3"/>
  <c r="K1209" i="3"/>
  <c r="K1217" i="3"/>
  <c r="K1225" i="3"/>
  <c r="K1233" i="3"/>
  <c r="K1241" i="3"/>
  <c r="K1249" i="3"/>
  <c r="K1257" i="3"/>
  <c r="K1265" i="3"/>
  <c r="K1273" i="3"/>
  <c r="K1281" i="3"/>
  <c r="K1289" i="3"/>
  <c r="K1297" i="3"/>
  <c r="K1305" i="3"/>
  <c r="K1313" i="3"/>
  <c r="K1321" i="3"/>
  <c r="K1329" i="3"/>
  <c r="J666" i="3"/>
  <c r="J674" i="3"/>
  <c r="J682" i="3"/>
  <c r="J690" i="3"/>
  <c r="J698" i="3"/>
  <c r="J706" i="3"/>
  <c r="J714" i="3"/>
  <c r="J722" i="3"/>
  <c r="J730" i="3"/>
  <c r="J738" i="3"/>
  <c r="J746" i="3"/>
  <c r="J754" i="3"/>
  <c r="J762" i="3"/>
  <c r="J770" i="3"/>
  <c r="J778" i="3"/>
  <c r="J786" i="3"/>
  <c r="J794" i="3"/>
  <c r="J802" i="3"/>
  <c r="J810" i="3"/>
  <c r="J818" i="3"/>
  <c r="J826" i="3"/>
  <c r="J834" i="3"/>
  <c r="J842" i="3"/>
  <c r="J850" i="3"/>
  <c r="J858" i="3"/>
  <c r="J866" i="3"/>
  <c r="J874" i="3"/>
  <c r="J882" i="3"/>
  <c r="J890" i="3"/>
  <c r="J898" i="3"/>
  <c r="J906" i="3"/>
  <c r="J914" i="3"/>
  <c r="J922" i="3"/>
  <c r="J930" i="3"/>
  <c r="J938" i="3"/>
  <c r="J946" i="3"/>
  <c r="J1066" i="3"/>
  <c r="J1074" i="3"/>
  <c r="J1082" i="3"/>
  <c r="J1090" i="3"/>
  <c r="J1098" i="3"/>
  <c r="J1106" i="3"/>
  <c r="J1114" i="3"/>
  <c r="J1122" i="3"/>
  <c r="J1130" i="3"/>
  <c r="J1138" i="3"/>
  <c r="J1146" i="3"/>
  <c r="J1154" i="3"/>
  <c r="J1162" i="3"/>
  <c r="J1170" i="3"/>
  <c r="J1178" i="3"/>
  <c r="J1186" i="3"/>
  <c r="J1194" i="3"/>
  <c r="J1202" i="3"/>
  <c r="J1210" i="3"/>
  <c r="J1218" i="3"/>
  <c r="J1226" i="3"/>
  <c r="J1234" i="3"/>
  <c r="J1242" i="3"/>
  <c r="J1250" i="3"/>
  <c r="J1258" i="3"/>
  <c r="J1266" i="3"/>
  <c r="J1274" i="3"/>
  <c r="J1282" i="3"/>
  <c r="J1298" i="3"/>
  <c r="J1306" i="3"/>
  <c r="J1314" i="3"/>
  <c r="J1322" i="3"/>
  <c r="J1330" i="3"/>
  <c r="B47" i="2"/>
  <c r="B40" i="2" l="1"/>
  <c r="B38" i="2"/>
  <c r="B22" i="2"/>
  <c r="B24" i="2" s="1"/>
  <c r="B29" i="2" l="1"/>
  <c r="B28" i="2"/>
  <c r="B27" i="2"/>
  <c r="B26" i="2"/>
  <c r="B39" i="2"/>
  <c r="B41" i="2" s="1"/>
  <c r="B23" i="2"/>
  <c r="B25" i="2"/>
  <c r="B30" i="2" l="1"/>
  <c r="B34" i="2" s="1"/>
  <c r="B35" i="2" s="1"/>
  <c r="B42" i="2" s="1"/>
  <c r="B53" i="2" l="1"/>
  <c r="B48" i="2"/>
  <c r="B49" i="2" s="1"/>
  <c r="B50" i="2" s="1"/>
  <c r="B54" i="2" s="1"/>
  <c r="B55" i="2" s="1"/>
  <c r="B58" i="2" s="1"/>
  <c r="B5" i="2" l="1"/>
</calcChain>
</file>

<file path=xl/sharedStrings.xml><?xml version="1.0" encoding="utf-8"?>
<sst xmlns="http://schemas.openxmlformats.org/spreadsheetml/2006/main" count="4763" uniqueCount="2191">
  <si>
    <t>APR DRG</t>
  </si>
  <si>
    <t>001-1</t>
  </si>
  <si>
    <t>001-2</t>
  </si>
  <si>
    <t>001-3</t>
  </si>
  <si>
    <t>001-4</t>
  </si>
  <si>
    <t>002-1</t>
  </si>
  <si>
    <t>002-2</t>
  </si>
  <si>
    <t>002-3</t>
  </si>
  <si>
    <t>002-4</t>
  </si>
  <si>
    <t>004-1</t>
  </si>
  <si>
    <t>004-2</t>
  </si>
  <si>
    <t>004-3</t>
  </si>
  <si>
    <t>004-4</t>
  </si>
  <si>
    <t>005-1</t>
  </si>
  <si>
    <t>005-2</t>
  </si>
  <si>
    <t>005-3</t>
  </si>
  <si>
    <t>005-4</t>
  </si>
  <si>
    <t>006-1</t>
  </si>
  <si>
    <t>006-2</t>
  </si>
  <si>
    <t>006-3</t>
  </si>
  <si>
    <t>006-4</t>
  </si>
  <si>
    <t>007-1</t>
  </si>
  <si>
    <t>007-2</t>
  </si>
  <si>
    <t>007-3</t>
  </si>
  <si>
    <t>007-4</t>
  </si>
  <si>
    <t>008-1</t>
  </si>
  <si>
    <t>008-2</t>
  </si>
  <si>
    <t>008-3</t>
  </si>
  <si>
    <t>008-4</t>
  </si>
  <si>
    <t>009-1</t>
  </si>
  <si>
    <t>009-2</t>
  </si>
  <si>
    <t>009-3</t>
  </si>
  <si>
    <t>009-4</t>
  </si>
  <si>
    <t>020-1</t>
  </si>
  <si>
    <t>020-2</t>
  </si>
  <si>
    <t>020-3</t>
  </si>
  <si>
    <t>020-4</t>
  </si>
  <si>
    <t>021-1</t>
  </si>
  <si>
    <t>021-2</t>
  </si>
  <si>
    <t>021-3</t>
  </si>
  <si>
    <t>021-4</t>
  </si>
  <si>
    <t>022-1</t>
  </si>
  <si>
    <t>022-2</t>
  </si>
  <si>
    <t>022-3</t>
  </si>
  <si>
    <t>022-4</t>
  </si>
  <si>
    <t>023-1</t>
  </si>
  <si>
    <t>023-2</t>
  </si>
  <si>
    <t>023-3</t>
  </si>
  <si>
    <t>023-4</t>
  </si>
  <si>
    <t>024-1</t>
  </si>
  <si>
    <t>024-2</t>
  </si>
  <si>
    <t>024-3</t>
  </si>
  <si>
    <t>024-4</t>
  </si>
  <si>
    <t>026-1</t>
  </si>
  <si>
    <t>026-2</t>
  </si>
  <si>
    <t>026-3</t>
  </si>
  <si>
    <t>026-4</t>
  </si>
  <si>
    <t>027-1</t>
  </si>
  <si>
    <t>027-2</t>
  </si>
  <si>
    <t>027-3</t>
  </si>
  <si>
    <t>027-4</t>
  </si>
  <si>
    <t>029-1</t>
  </si>
  <si>
    <t>029-2</t>
  </si>
  <si>
    <t>029-3</t>
  </si>
  <si>
    <t>029-4</t>
  </si>
  <si>
    <t>030-1</t>
  </si>
  <si>
    <t>030-2</t>
  </si>
  <si>
    <t>030-3</t>
  </si>
  <si>
    <t>030-4</t>
  </si>
  <si>
    <t>040-1</t>
  </si>
  <si>
    <t>040-2</t>
  </si>
  <si>
    <t>040-3</t>
  </si>
  <si>
    <t>040-4</t>
  </si>
  <si>
    <t>041-1</t>
  </si>
  <si>
    <t>041-2</t>
  </si>
  <si>
    <t>041-3</t>
  </si>
  <si>
    <t>041-4</t>
  </si>
  <si>
    <t>042-1</t>
  </si>
  <si>
    <t>042-2</t>
  </si>
  <si>
    <t>042-3</t>
  </si>
  <si>
    <t>042-4</t>
  </si>
  <si>
    <t>043-1</t>
  </si>
  <si>
    <t>043-2</t>
  </si>
  <si>
    <t>043-3</t>
  </si>
  <si>
    <t>043-4</t>
  </si>
  <si>
    <t>044-1</t>
  </si>
  <si>
    <t>044-2</t>
  </si>
  <si>
    <t>044-3</t>
  </si>
  <si>
    <t>044-4</t>
  </si>
  <si>
    <t>045-1</t>
  </si>
  <si>
    <t>045-2</t>
  </si>
  <si>
    <t>045-3</t>
  </si>
  <si>
    <t>045-4</t>
  </si>
  <si>
    <t>046-1</t>
  </si>
  <si>
    <t>046-2</t>
  </si>
  <si>
    <t>046-3</t>
  </si>
  <si>
    <t>046-4</t>
  </si>
  <si>
    <t>047-1</t>
  </si>
  <si>
    <t>047-2</t>
  </si>
  <si>
    <t>047-3</t>
  </si>
  <si>
    <t>047-4</t>
  </si>
  <si>
    <t>048-1</t>
  </si>
  <si>
    <t>048-2</t>
  </si>
  <si>
    <t>048-3</t>
  </si>
  <si>
    <t>048-4</t>
  </si>
  <si>
    <t>049-1</t>
  </si>
  <si>
    <t>049-2</t>
  </si>
  <si>
    <t>049-3</t>
  </si>
  <si>
    <t>049-4</t>
  </si>
  <si>
    <t>050-1</t>
  </si>
  <si>
    <t>050-2</t>
  </si>
  <si>
    <t>050-3</t>
  </si>
  <si>
    <t>050-4</t>
  </si>
  <si>
    <t>051-1</t>
  </si>
  <si>
    <t>051-2</t>
  </si>
  <si>
    <t>051-3</t>
  </si>
  <si>
    <t>051-4</t>
  </si>
  <si>
    <t>052-1</t>
  </si>
  <si>
    <t>052-2</t>
  </si>
  <si>
    <t>052-3</t>
  </si>
  <si>
    <t>052-4</t>
  </si>
  <si>
    <t>053-1</t>
  </si>
  <si>
    <t>053-2</t>
  </si>
  <si>
    <t>053-3</t>
  </si>
  <si>
    <t>053-4</t>
  </si>
  <si>
    <t>054-1</t>
  </si>
  <si>
    <t>054-2</t>
  </si>
  <si>
    <t>054-3</t>
  </si>
  <si>
    <t>054-4</t>
  </si>
  <si>
    <t>055-1</t>
  </si>
  <si>
    <t>055-2</t>
  </si>
  <si>
    <t>055-3</t>
  </si>
  <si>
    <t>055-4</t>
  </si>
  <si>
    <t>056-1</t>
  </si>
  <si>
    <t>056-2</t>
  </si>
  <si>
    <t>056-3</t>
  </si>
  <si>
    <t>056-4</t>
  </si>
  <si>
    <t>057-1</t>
  </si>
  <si>
    <t>057-2</t>
  </si>
  <si>
    <t>057-3</t>
  </si>
  <si>
    <t>057-4</t>
  </si>
  <si>
    <t>058-1</t>
  </si>
  <si>
    <t>058-2</t>
  </si>
  <si>
    <t>058-3</t>
  </si>
  <si>
    <t>058-4</t>
  </si>
  <si>
    <t>059-1</t>
  </si>
  <si>
    <t>059-2</t>
  </si>
  <si>
    <t>059-3</t>
  </si>
  <si>
    <t>059-4</t>
  </si>
  <si>
    <t>073-1</t>
  </si>
  <si>
    <t>073-2</t>
  </si>
  <si>
    <t>073-3</t>
  </si>
  <si>
    <t>073-4</t>
  </si>
  <si>
    <t>082-1</t>
  </si>
  <si>
    <t>082-2</t>
  </si>
  <si>
    <t>082-3</t>
  </si>
  <si>
    <t>082-4</t>
  </si>
  <si>
    <t>089-1</t>
  </si>
  <si>
    <t>089-2</t>
  </si>
  <si>
    <t>089-3</t>
  </si>
  <si>
    <t>089-4</t>
  </si>
  <si>
    <t>091-1</t>
  </si>
  <si>
    <t>091-2</t>
  </si>
  <si>
    <t>091-3</t>
  </si>
  <si>
    <t>091-4</t>
  </si>
  <si>
    <t>092-1</t>
  </si>
  <si>
    <t>092-2</t>
  </si>
  <si>
    <t>092-3</t>
  </si>
  <si>
    <t>092-4</t>
  </si>
  <si>
    <t>095-1</t>
  </si>
  <si>
    <t>095-2</t>
  </si>
  <si>
    <t>095-3</t>
  </si>
  <si>
    <t>095-4</t>
  </si>
  <si>
    <t>097-1</t>
  </si>
  <si>
    <t>097-2</t>
  </si>
  <si>
    <t>097-3</t>
  </si>
  <si>
    <t>097-4</t>
  </si>
  <si>
    <t>098-1</t>
  </si>
  <si>
    <t>098-2</t>
  </si>
  <si>
    <t>098-3</t>
  </si>
  <si>
    <t>098-4</t>
  </si>
  <si>
    <t>110-1</t>
  </si>
  <si>
    <t>110-2</t>
  </si>
  <si>
    <t>110-3</t>
  </si>
  <si>
    <t>110-4</t>
  </si>
  <si>
    <t>111-1</t>
  </si>
  <si>
    <t>111-2</t>
  </si>
  <si>
    <t>111-3</t>
  </si>
  <si>
    <t>111-4</t>
  </si>
  <si>
    <t>113-1</t>
  </si>
  <si>
    <t>113-2</t>
  </si>
  <si>
    <t>113-3</t>
  </si>
  <si>
    <t>113-4</t>
  </si>
  <si>
    <t>114-1</t>
  </si>
  <si>
    <t>114-2</t>
  </si>
  <si>
    <t>114-3</t>
  </si>
  <si>
    <t>114-4</t>
  </si>
  <si>
    <t>115-1</t>
  </si>
  <si>
    <t>115-2</t>
  </si>
  <si>
    <t>115-3</t>
  </si>
  <si>
    <t>115-4</t>
  </si>
  <si>
    <t>120-1</t>
  </si>
  <si>
    <t>120-2</t>
  </si>
  <si>
    <t>120-3</t>
  </si>
  <si>
    <t>120-4</t>
  </si>
  <si>
    <t>121-1</t>
  </si>
  <si>
    <t>121-2</t>
  </si>
  <si>
    <t>121-3</t>
  </si>
  <si>
    <t>121-4</t>
  </si>
  <si>
    <t>130-1</t>
  </si>
  <si>
    <t>130-2</t>
  </si>
  <si>
    <t>130-3</t>
  </si>
  <si>
    <t>130-4</t>
  </si>
  <si>
    <t>131-1</t>
  </si>
  <si>
    <t>131-2</t>
  </si>
  <si>
    <t>131-3</t>
  </si>
  <si>
    <t>131-4</t>
  </si>
  <si>
    <t>132-1</t>
  </si>
  <si>
    <t>132-2</t>
  </si>
  <si>
    <t>132-3</t>
  </si>
  <si>
    <t>132-4</t>
  </si>
  <si>
    <t>133-1</t>
  </si>
  <si>
    <t>133-2</t>
  </si>
  <si>
    <t>133-3</t>
  </si>
  <si>
    <t>133-4</t>
  </si>
  <si>
    <t>134-1</t>
  </si>
  <si>
    <t>134-2</t>
  </si>
  <si>
    <t>134-3</t>
  </si>
  <si>
    <t>134-4</t>
  </si>
  <si>
    <t>135-1</t>
  </si>
  <si>
    <t>135-2</t>
  </si>
  <si>
    <t>135-3</t>
  </si>
  <si>
    <t>135-4</t>
  </si>
  <si>
    <t>136-1</t>
  </si>
  <si>
    <t>136-2</t>
  </si>
  <si>
    <t>136-3</t>
  </si>
  <si>
    <t>136-4</t>
  </si>
  <si>
    <t>137-1</t>
  </si>
  <si>
    <t>137-2</t>
  </si>
  <si>
    <t>137-3</t>
  </si>
  <si>
    <t>137-4</t>
  </si>
  <si>
    <t>138-1</t>
  </si>
  <si>
    <t>138-2</t>
  </si>
  <si>
    <t>138-3</t>
  </si>
  <si>
    <t>138-4</t>
  </si>
  <si>
    <t>139-1</t>
  </si>
  <si>
    <t>139-2</t>
  </si>
  <si>
    <t>139-3</t>
  </si>
  <si>
    <t>139-4</t>
  </si>
  <si>
    <t>140-1</t>
  </si>
  <si>
    <t>140-2</t>
  </si>
  <si>
    <t>140-3</t>
  </si>
  <si>
    <t>140-4</t>
  </si>
  <si>
    <t>141-1</t>
  </si>
  <si>
    <t>141-2</t>
  </si>
  <si>
    <t>141-3</t>
  </si>
  <si>
    <t>141-4</t>
  </si>
  <si>
    <t>142-1</t>
  </si>
  <si>
    <t>142-2</t>
  </si>
  <si>
    <t>142-3</t>
  </si>
  <si>
    <t>142-4</t>
  </si>
  <si>
    <t>143-1</t>
  </si>
  <si>
    <t>143-2</t>
  </si>
  <si>
    <t>143-3</t>
  </si>
  <si>
    <t>143-4</t>
  </si>
  <si>
    <t>144-1</t>
  </si>
  <si>
    <t>144-2</t>
  </si>
  <si>
    <t>144-3</t>
  </si>
  <si>
    <t>144-4</t>
  </si>
  <si>
    <t>145-1</t>
  </si>
  <si>
    <t>145-2</t>
  </si>
  <si>
    <t>145-3</t>
  </si>
  <si>
    <t>145-4</t>
  </si>
  <si>
    <t>160-1</t>
  </si>
  <si>
    <t>160-2</t>
  </si>
  <si>
    <t>160-3</t>
  </si>
  <si>
    <t>160-4</t>
  </si>
  <si>
    <t>161-1</t>
  </si>
  <si>
    <t>161-2</t>
  </si>
  <si>
    <t>161-3</t>
  </si>
  <si>
    <t>161-4</t>
  </si>
  <si>
    <t>162-1</t>
  </si>
  <si>
    <t>162-2</t>
  </si>
  <si>
    <t>162-3</t>
  </si>
  <si>
    <t>162-4</t>
  </si>
  <si>
    <t>163-1</t>
  </si>
  <si>
    <t>163-2</t>
  </si>
  <si>
    <t>163-3</t>
  </si>
  <si>
    <t>163-4</t>
  </si>
  <si>
    <t>165-1</t>
  </si>
  <si>
    <t>165-2</t>
  </si>
  <si>
    <t>165-3</t>
  </si>
  <si>
    <t>165-4</t>
  </si>
  <si>
    <t>166-1</t>
  </si>
  <si>
    <t>166-2</t>
  </si>
  <si>
    <t>166-3</t>
  </si>
  <si>
    <t>166-4</t>
  </si>
  <si>
    <t>167-1</t>
  </si>
  <si>
    <t>167-2</t>
  </si>
  <si>
    <t>167-3</t>
  </si>
  <si>
    <t>167-4</t>
  </si>
  <si>
    <t>169-1</t>
  </si>
  <si>
    <t>169-2</t>
  </si>
  <si>
    <t>169-3</t>
  </si>
  <si>
    <t>169-4</t>
  </si>
  <si>
    <t>170-1</t>
  </si>
  <si>
    <t>170-2</t>
  </si>
  <si>
    <t>170-3</t>
  </si>
  <si>
    <t>170-4</t>
  </si>
  <si>
    <t>171-1</t>
  </si>
  <si>
    <t>171-2</t>
  </si>
  <si>
    <t>171-3</t>
  </si>
  <si>
    <t>171-4</t>
  </si>
  <si>
    <t>174-1</t>
  </si>
  <si>
    <t>174-2</t>
  </si>
  <si>
    <t>174-3</t>
  </si>
  <si>
    <t>174-4</t>
  </si>
  <si>
    <t>175-1</t>
  </si>
  <si>
    <t>175-2</t>
  </si>
  <si>
    <t>175-3</t>
  </si>
  <si>
    <t>175-4</t>
  </si>
  <si>
    <t>176-1</t>
  </si>
  <si>
    <t>176-2</t>
  </si>
  <si>
    <t>176-3</t>
  </si>
  <si>
    <t>176-4</t>
  </si>
  <si>
    <t>177-1</t>
  </si>
  <si>
    <t>177-2</t>
  </si>
  <si>
    <t>177-3</t>
  </si>
  <si>
    <t>177-4</t>
  </si>
  <si>
    <t>178-1</t>
  </si>
  <si>
    <t>178-2</t>
  </si>
  <si>
    <t>178-3</t>
  </si>
  <si>
    <t>178-4</t>
  </si>
  <si>
    <t>179-1</t>
  </si>
  <si>
    <t>179-2</t>
  </si>
  <si>
    <t>179-3</t>
  </si>
  <si>
    <t>179-4</t>
  </si>
  <si>
    <t>180-1</t>
  </si>
  <si>
    <t>180-2</t>
  </si>
  <si>
    <t>180-3</t>
  </si>
  <si>
    <t>180-4</t>
  </si>
  <si>
    <t>181-1</t>
  </si>
  <si>
    <t>181-2</t>
  </si>
  <si>
    <t>181-3</t>
  </si>
  <si>
    <t>181-4</t>
  </si>
  <si>
    <t>182-1</t>
  </si>
  <si>
    <t>182-2</t>
  </si>
  <si>
    <t>182-3</t>
  </si>
  <si>
    <t>182-4</t>
  </si>
  <si>
    <t>183-1</t>
  </si>
  <si>
    <t>183-2</t>
  </si>
  <si>
    <t>183-3</t>
  </si>
  <si>
    <t>183-4</t>
  </si>
  <si>
    <t>190-1</t>
  </si>
  <si>
    <t>190-2</t>
  </si>
  <si>
    <t>190-3</t>
  </si>
  <si>
    <t>190-4</t>
  </si>
  <si>
    <t>191-1</t>
  </si>
  <si>
    <t>191-2</t>
  </si>
  <si>
    <t>191-3</t>
  </si>
  <si>
    <t>191-4</t>
  </si>
  <si>
    <t>192-1</t>
  </si>
  <si>
    <t>192-2</t>
  </si>
  <si>
    <t>192-3</t>
  </si>
  <si>
    <t>192-4</t>
  </si>
  <si>
    <t>193-1</t>
  </si>
  <si>
    <t>193-2</t>
  </si>
  <si>
    <t>193-3</t>
  </si>
  <si>
    <t>193-4</t>
  </si>
  <si>
    <t>194-1</t>
  </si>
  <si>
    <t>194-2</t>
  </si>
  <si>
    <t>194-3</t>
  </si>
  <si>
    <t>194-4</t>
  </si>
  <si>
    <t>196-1</t>
  </si>
  <si>
    <t>196-2</t>
  </si>
  <si>
    <t>196-3</t>
  </si>
  <si>
    <t>196-4</t>
  </si>
  <si>
    <t>197-1</t>
  </si>
  <si>
    <t>197-2</t>
  </si>
  <si>
    <t>197-3</t>
  </si>
  <si>
    <t>197-4</t>
  </si>
  <si>
    <t>198-1</t>
  </si>
  <si>
    <t>198-2</t>
  </si>
  <si>
    <t>198-3</t>
  </si>
  <si>
    <t>198-4</t>
  </si>
  <si>
    <t>199-1</t>
  </si>
  <si>
    <t>199-2</t>
  </si>
  <si>
    <t>199-3</t>
  </si>
  <si>
    <t>199-4</t>
  </si>
  <si>
    <t>200-1</t>
  </si>
  <si>
    <t>200-2</t>
  </si>
  <si>
    <t>200-3</t>
  </si>
  <si>
    <t>200-4</t>
  </si>
  <si>
    <t>201-1</t>
  </si>
  <si>
    <t>201-2</t>
  </si>
  <si>
    <t>201-3</t>
  </si>
  <si>
    <t>201-4</t>
  </si>
  <si>
    <t>203-1</t>
  </si>
  <si>
    <t>203-2</t>
  </si>
  <si>
    <t>203-3</t>
  </si>
  <si>
    <t>203-4</t>
  </si>
  <si>
    <t>204-1</t>
  </si>
  <si>
    <t>204-2</t>
  </si>
  <si>
    <t>204-3</t>
  </si>
  <si>
    <t>204-4</t>
  </si>
  <si>
    <t>205-1</t>
  </si>
  <si>
    <t>205-2</t>
  </si>
  <si>
    <t>205-3</t>
  </si>
  <si>
    <t>205-4</t>
  </si>
  <si>
    <t>206-1</t>
  </si>
  <si>
    <t>206-2</t>
  </si>
  <si>
    <t>206-3</t>
  </si>
  <si>
    <t>206-4</t>
  </si>
  <si>
    <t>207-1</t>
  </si>
  <si>
    <t>207-2</t>
  </si>
  <si>
    <t>207-3</t>
  </si>
  <si>
    <t>207-4</t>
  </si>
  <si>
    <t>220-1</t>
  </si>
  <si>
    <t>220-2</t>
  </si>
  <si>
    <t>220-3</t>
  </si>
  <si>
    <t>220-4</t>
  </si>
  <si>
    <t>222-1</t>
  </si>
  <si>
    <t>222-2</t>
  </si>
  <si>
    <t>222-3</t>
  </si>
  <si>
    <t>222-4</t>
  </si>
  <si>
    <t>223-1</t>
  </si>
  <si>
    <t>223-2</t>
  </si>
  <si>
    <t>223-3</t>
  </si>
  <si>
    <t>223-4</t>
  </si>
  <si>
    <t>224-1</t>
  </si>
  <si>
    <t>224-2</t>
  </si>
  <si>
    <t>224-3</t>
  </si>
  <si>
    <t>224-4</t>
  </si>
  <si>
    <t>226-1</t>
  </si>
  <si>
    <t>226-2</t>
  </si>
  <si>
    <t>226-3</t>
  </si>
  <si>
    <t>226-4</t>
  </si>
  <si>
    <t>227-1</t>
  </si>
  <si>
    <t>227-2</t>
  </si>
  <si>
    <t>227-3</t>
  </si>
  <si>
    <t>227-4</t>
  </si>
  <si>
    <t>228-1</t>
  </si>
  <si>
    <t>228-2</t>
  </si>
  <si>
    <t>228-3</t>
  </si>
  <si>
    <t>228-4</t>
  </si>
  <si>
    <t>229-1</t>
  </si>
  <si>
    <t>229-2</t>
  </si>
  <si>
    <t>229-3</t>
  </si>
  <si>
    <t>229-4</t>
  </si>
  <si>
    <t>230-1</t>
  </si>
  <si>
    <t>230-2</t>
  </si>
  <si>
    <t>230-3</t>
  </si>
  <si>
    <t>230-4</t>
  </si>
  <si>
    <t>231-1</t>
  </si>
  <si>
    <t>231-2</t>
  </si>
  <si>
    <t>231-3</t>
  </si>
  <si>
    <t>231-4</t>
  </si>
  <si>
    <t>232-1</t>
  </si>
  <si>
    <t>232-2</t>
  </si>
  <si>
    <t>232-3</t>
  </si>
  <si>
    <t>232-4</t>
  </si>
  <si>
    <t>233-1</t>
  </si>
  <si>
    <t>233-2</t>
  </si>
  <si>
    <t>233-3</t>
  </si>
  <si>
    <t>233-4</t>
  </si>
  <si>
    <t>234-1</t>
  </si>
  <si>
    <t>234-2</t>
  </si>
  <si>
    <t>234-3</t>
  </si>
  <si>
    <t>234-4</t>
  </si>
  <si>
    <t>240-1</t>
  </si>
  <si>
    <t>240-2</t>
  </si>
  <si>
    <t>240-3</t>
  </si>
  <si>
    <t>240-4</t>
  </si>
  <si>
    <t>241-1</t>
  </si>
  <si>
    <t>241-2</t>
  </si>
  <si>
    <t>241-3</t>
  </si>
  <si>
    <t>241-4</t>
  </si>
  <si>
    <t>242-1</t>
  </si>
  <si>
    <t>242-2</t>
  </si>
  <si>
    <t>242-3</t>
  </si>
  <si>
    <t>242-4</t>
  </si>
  <si>
    <t>243-1</t>
  </si>
  <si>
    <t>243-2</t>
  </si>
  <si>
    <t>243-3</t>
  </si>
  <si>
    <t>243-4</t>
  </si>
  <si>
    <t>244-1</t>
  </si>
  <si>
    <t>244-2</t>
  </si>
  <si>
    <t>244-3</t>
  </si>
  <si>
    <t>244-4</t>
  </si>
  <si>
    <t>245-1</t>
  </si>
  <si>
    <t>245-2</t>
  </si>
  <si>
    <t>245-3</t>
  </si>
  <si>
    <t>245-4</t>
  </si>
  <si>
    <t>246-1</t>
  </si>
  <si>
    <t>246-2</t>
  </si>
  <si>
    <t>246-3</t>
  </si>
  <si>
    <t>246-4</t>
  </si>
  <si>
    <t>247-1</t>
  </si>
  <si>
    <t>247-2</t>
  </si>
  <si>
    <t>247-3</t>
  </si>
  <si>
    <t>247-4</t>
  </si>
  <si>
    <t>248-1</t>
  </si>
  <si>
    <t>248-2</t>
  </si>
  <si>
    <t>248-3</t>
  </si>
  <si>
    <t>248-4</t>
  </si>
  <si>
    <t>249-1</t>
  </si>
  <si>
    <t>249-2</t>
  </si>
  <si>
    <t>249-3</t>
  </si>
  <si>
    <t>249-4</t>
  </si>
  <si>
    <t>251-1</t>
  </si>
  <si>
    <t>251-2</t>
  </si>
  <si>
    <t>251-3</t>
  </si>
  <si>
    <t>251-4</t>
  </si>
  <si>
    <t>252-1</t>
  </si>
  <si>
    <t>252-2</t>
  </si>
  <si>
    <t>252-3</t>
  </si>
  <si>
    <t>252-4</t>
  </si>
  <si>
    <t>253-1</t>
  </si>
  <si>
    <t>253-2</t>
  </si>
  <si>
    <t>253-3</t>
  </si>
  <si>
    <t>253-4</t>
  </si>
  <si>
    <t>254-1</t>
  </si>
  <si>
    <t>254-2</t>
  </si>
  <si>
    <t>254-3</t>
  </si>
  <si>
    <t>254-4</t>
  </si>
  <si>
    <t>260-1</t>
  </si>
  <si>
    <t>260-2</t>
  </si>
  <si>
    <t>260-3</t>
  </si>
  <si>
    <t>260-4</t>
  </si>
  <si>
    <t>261-1</t>
  </si>
  <si>
    <t>261-2</t>
  </si>
  <si>
    <t>261-3</t>
  </si>
  <si>
    <t>261-4</t>
  </si>
  <si>
    <t>263-1</t>
  </si>
  <si>
    <t>263-2</t>
  </si>
  <si>
    <t>263-3</t>
  </si>
  <si>
    <t>263-4</t>
  </si>
  <si>
    <t>264-1</t>
  </si>
  <si>
    <t>264-2</t>
  </si>
  <si>
    <t>264-3</t>
  </si>
  <si>
    <t>264-4</t>
  </si>
  <si>
    <t>279-1</t>
  </si>
  <si>
    <t>279-2</t>
  </si>
  <si>
    <t>279-3</t>
  </si>
  <si>
    <t>279-4</t>
  </si>
  <si>
    <t>280-1</t>
  </si>
  <si>
    <t>280-2</t>
  </si>
  <si>
    <t>280-3</t>
  </si>
  <si>
    <t>280-4</t>
  </si>
  <si>
    <t>281-1</t>
  </si>
  <si>
    <t>281-2</t>
  </si>
  <si>
    <t>281-3</t>
  </si>
  <si>
    <t>281-4</t>
  </si>
  <si>
    <t>282-1</t>
  </si>
  <si>
    <t>282-2</t>
  </si>
  <si>
    <t>282-3</t>
  </si>
  <si>
    <t>282-4</t>
  </si>
  <si>
    <t>283-1</t>
  </si>
  <si>
    <t>283-2</t>
  </si>
  <si>
    <t>283-3</t>
  </si>
  <si>
    <t>283-4</t>
  </si>
  <si>
    <t>284-1</t>
  </si>
  <si>
    <t>284-2</t>
  </si>
  <si>
    <t>284-3</t>
  </si>
  <si>
    <t>284-4</t>
  </si>
  <si>
    <t>303-1</t>
  </si>
  <si>
    <t>303-2</t>
  </si>
  <si>
    <t>303-3</t>
  </si>
  <si>
    <t>303-4</t>
  </si>
  <si>
    <t>304-1</t>
  </si>
  <si>
    <t>304-2</t>
  </si>
  <si>
    <t>304-3</t>
  </si>
  <si>
    <t>304-4</t>
  </si>
  <si>
    <t>305-1</t>
  </si>
  <si>
    <t>305-2</t>
  </si>
  <si>
    <t>305-3</t>
  </si>
  <si>
    <t>305-4</t>
  </si>
  <si>
    <t>308-1</t>
  </si>
  <si>
    <t>308-2</t>
  </si>
  <si>
    <t>308-3</t>
  </si>
  <si>
    <t>308-4</t>
  </si>
  <si>
    <t>309-1</t>
  </si>
  <si>
    <t>309-2</t>
  </si>
  <si>
    <t>309-3</t>
  </si>
  <si>
    <t>309-4</t>
  </si>
  <si>
    <t>310-1</t>
  </si>
  <si>
    <t>310-2</t>
  </si>
  <si>
    <t>310-3</t>
  </si>
  <si>
    <t>310-4</t>
  </si>
  <si>
    <t>312-1</t>
  </si>
  <si>
    <t>312-2</t>
  </si>
  <si>
    <t>312-3</t>
  </si>
  <si>
    <t>312-4</t>
  </si>
  <si>
    <t>313-1</t>
  </si>
  <si>
    <t>313-2</t>
  </si>
  <si>
    <t>313-3</t>
  </si>
  <si>
    <t>313-4</t>
  </si>
  <si>
    <t>314-1</t>
  </si>
  <si>
    <t>314-2</t>
  </si>
  <si>
    <t>314-3</t>
  </si>
  <si>
    <t>314-4</t>
  </si>
  <si>
    <t>315-1</t>
  </si>
  <si>
    <t>315-2</t>
  </si>
  <si>
    <t>315-3</t>
  </si>
  <si>
    <t>315-4</t>
  </si>
  <si>
    <t>316-1</t>
  </si>
  <si>
    <t>316-2</t>
  </si>
  <si>
    <t>316-3</t>
  </si>
  <si>
    <t>316-4</t>
  </si>
  <si>
    <t>317-1</t>
  </si>
  <si>
    <t>317-2</t>
  </si>
  <si>
    <t>317-3</t>
  </si>
  <si>
    <t>317-4</t>
  </si>
  <si>
    <t>320-1</t>
  </si>
  <si>
    <t>320-2</t>
  </si>
  <si>
    <t>320-3</t>
  </si>
  <si>
    <t>320-4</t>
  </si>
  <si>
    <t>321-1</t>
  </si>
  <si>
    <t>321-2</t>
  </si>
  <si>
    <t>321-3</t>
  </si>
  <si>
    <t>321-4</t>
  </si>
  <si>
    <t>322-1</t>
  </si>
  <si>
    <t>322-2</t>
  </si>
  <si>
    <t>322-3</t>
  </si>
  <si>
    <t>322-4</t>
  </si>
  <si>
    <t>323-1</t>
  </si>
  <si>
    <t>323-2</t>
  </si>
  <si>
    <t>323-3</t>
  </si>
  <si>
    <t>323-4</t>
  </si>
  <si>
    <t>324-1</t>
  </si>
  <si>
    <t>324-2</t>
  </si>
  <si>
    <t>324-3</t>
  </si>
  <si>
    <t>324-4</t>
  </si>
  <si>
    <t>325-1</t>
  </si>
  <si>
    <t>325-2</t>
  </si>
  <si>
    <t>325-3</t>
  </si>
  <si>
    <t>325-4</t>
  </si>
  <si>
    <t>326-1</t>
  </si>
  <si>
    <t>326-2</t>
  </si>
  <si>
    <t>326-3</t>
  </si>
  <si>
    <t>326-4</t>
  </si>
  <si>
    <t>340-1</t>
  </si>
  <si>
    <t>340-2</t>
  </si>
  <si>
    <t>340-3</t>
  </si>
  <si>
    <t>340-4</t>
  </si>
  <si>
    <t>341-1</t>
  </si>
  <si>
    <t>341-2</t>
  </si>
  <si>
    <t>341-3</t>
  </si>
  <si>
    <t>341-4</t>
  </si>
  <si>
    <t>342-1</t>
  </si>
  <si>
    <t>342-2</t>
  </si>
  <si>
    <t>342-3</t>
  </si>
  <si>
    <t>342-4</t>
  </si>
  <si>
    <t>343-1</t>
  </si>
  <si>
    <t>343-2</t>
  </si>
  <si>
    <t>343-3</t>
  </si>
  <si>
    <t>343-4</t>
  </si>
  <si>
    <t>344-1</t>
  </si>
  <si>
    <t>344-2</t>
  </si>
  <si>
    <t>344-3</t>
  </si>
  <si>
    <t>344-4</t>
  </si>
  <si>
    <t>346-1</t>
  </si>
  <si>
    <t>346-2</t>
  </si>
  <si>
    <t>346-3</t>
  </si>
  <si>
    <t>346-4</t>
  </si>
  <si>
    <t>347-1</t>
  </si>
  <si>
    <t>347-2</t>
  </si>
  <si>
    <t>347-3</t>
  </si>
  <si>
    <t>347-4</t>
  </si>
  <si>
    <t>349-1</t>
  </si>
  <si>
    <t>349-2</t>
  </si>
  <si>
    <t>349-3</t>
  </si>
  <si>
    <t>349-4</t>
  </si>
  <si>
    <t>351-1</t>
  </si>
  <si>
    <t>351-2</t>
  </si>
  <si>
    <t>351-3</t>
  </si>
  <si>
    <t>351-4</t>
  </si>
  <si>
    <t>361-1</t>
  </si>
  <si>
    <t>361-2</t>
  </si>
  <si>
    <t>361-3</t>
  </si>
  <si>
    <t>361-4</t>
  </si>
  <si>
    <t>362-1</t>
  </si>
  <si>
    <t>362-2</t>
  </si>
  <si>
    <t>362-3</t>
  </si>
  <si>
    <t>362-4</t>
  </si>
  <si>
    <t>363-1</t>
  </si>
  <si>
    <t>363-2</t>
  </si>
  <si>
    <t>363-3</t>
  </si>
  <si>
    <t>363-4</t>
  </si>
  <si>
    <t>364-1</t>
  </si>
  <si>
    <t>364-2</t>
  </si>
  <si>
    <t>364-3</t>
  </si>
  <si>
    <t>364-4</t>
  </si>
  <si>
    <t>380-1</t>
  </si>
  <si>
    <t>380-2</t>
  </si>
  <si>
    <t>380-3</t>
  </si>
  <si>
    <t>380-4</t>
  </si>
  <si>
    <t>381-1</t>
  </si>
  <si>
    <t>381-2</t>
  </si>
  <si>
    <t>381-3</t>
  </si>
  <si>
    <t>381-4</t>
  </si>
  <si>
    <t>382-1</t>
  </si>
  <si>
    <t>382-2</t>
  </si>
  <si>
    <t>382-3</t>
  </si>
  <si>
    <t>382-4</t>
  </si>
  <si>
    <t>383-1</t>
  </si>
  <si>
    <t>383-2</t>
  </si>
  <si>
    <t>383-3</t>
  </si>
  <si>
    <t>383-4</t>
  </si>
  <si>
    <t>384-1</t>
  </si>
  <si>
    <t>384-2</t>
  </si>
  <si>
    <t>384-3</t>
  </si>
  <si>
    <t>384-4</t>
  </si>
  <si>
    <t>385-1</t>
  </si>
  <si>
    <t>385-2</t>
  </si>
  <si>
    <t>385-3</t>
  </si>
  <si>
    <t>385-4</t>
  </si>
  <si>
    <t>401-1</t>
  </si>
  <si>
    <t>401-2</t>
  </si>
  <si>
    <t>401-3</t>
  </si>
  <si>
    <t>401-4</t>
  </si>
  <si>
    <t>403-1</t>
  </si>
  <si>
    <t>403-2</t>
  </si>
  <si>
    <t>403-3</t>
  </si>
  <si>
    <t>403-4</t>
  </si>
  <si>
    <t>404-1</t>
  </si>
  <si>
    <t>404-2</t>
  </si>
  <si>
    <t>404-3</t>
  </si>
  <si>
    <t>404-4</t>
  </si>
  <si>
    <t>405-1</t>
  </si>
  <si>
    <t>405-2</t>
  </si>
  <si>
    <t>405-3</t>
  </si>
  <si>
    <t>405-4</t>
  </si>
  <si>
    <t>420-1</t>
  </si>
  <si>
    <t>420-2</t>
  </si>
  <si>
    <t>420-3</t>
  </si>
  <si>
    <t>420-4</t>
  </si>
  <si>
    <t>421-1</t>
  </si>
  <si>
    <t>421-2</t>
  </si>
  <si>
    <t>421-3</t>
  </si>
  <si>
    <t>421-4</t>
  </si>
  <si>
    <t>422-1</t>
  </si>
  <si>
    <t>422-2</t>
  </si>
  <si>
    <t>422-3</t>
  </si>
  <si>
    <t>422-4</t>
  </si>
  <si>
    <t>423-1</t>
  </si>
  <si>
    <t>423-2</t>
  </si>
  <si>
    <t>423-3</t>
  </si>
  <si>
    <t>423-4</t>
  </si>
  <si>
    <t>424-1</t>
  </si>
  <si>
    <t>424-2</t>
  </si>
  <si>
    <t>424-3</t>
  </si>
  <si>
    <t>424-4</t>
  </si>
  <si>
    <t>425-1</t>
  </si>
  <si>
    <t>425-2</t>
  </si>
  <si>
    <t>425-3</t>
  </si>
  <si>
    <t>425-4</t>
  </si>
  <si>
    <t>426-1</t>
  </si>
  <si>
    <t>426-2</t>
  </si>
  <si>
    <t>426-3</t>
  </si>
  <si>
    <t>426-4</t>
  </si>
  <si>
    <t>427-1</t>
  </si>
  <si>
    <t>427-2</t>
  </si>
  <si>
    <t>427-3</t>
  </si>
  <si>
    <t>427-4</t>
  </si>
  <si>
    <t>440-1</t>
  </si>
  <si>
    <t>440-2</t>
  </si>
  <si>
    <t>440-3</t>
  </si>
  <si>
    <t>440-4</t>
  </si>
  <si>
    <t>441-1</t>
  </si>
  <si>
    <t>441-2</t>
  </si>
  <si>
    <t>441-3</t>
  </si>
  <si>
    <t>441-4</t>
  </si>
  <si>
    <t>442-1</t>
  </si>
  <si>
    <t>442-2</t>
  </si>
  <si>
    <t>442-3</t>
  </si>
  <si>
    <t>442-4</t>
  </si>
  <si>
    <t>443-1</t>
  </si>
  <si>
    <t>443-2</t>
  </si>
  <si>
    <t>443-3</t>
  </si>
  <si>
    <t>443-4</t>
  </si>
  <si>
    <t>444-1</t>
  </si>
  <si>
    <t>444-2</t>
  </si>
  <si>
    <t>444-3</t>
  </si>
  <si>
    <t>444-4</t>
  </si>
  <si>
    <t>445-1</t>
  </si>
  <si>
    <t>445-2</t>
  </si>
  <si>
    <t>445-3</t>
  </si>
  <si>
    <t>445-4</t>
  </si>
  <si>
    <t>446-1</t>
  </si>
  <si>
    <t>446-2</t>
  </si>
  <si>
    <t>446-3</t>
  </si>
  <si>
    <t>446-4</t>
  </si>
  <si>
    <t>447-1</t>
  </si>
  <si>
    <t>447-2</t>
  </si>
  <si>
    <t>447-3</t>
  </si>
  <si>
    <t>447-4</t>
  </si>
  <si>
    <t>461-1</t>
  </si>
  <si>
    <t>461-2</t>
  </si>
  <si>
    <t>461-3</t>
  </si>
  <si>
    <t>461-4</t>
  </si>
  <si>
    <t>462-1</t>
  </si>
  <si>
    <t>462-2</t>
  </si>
  <si>
    <t>462-3</t>
  </si>
  <si>
    <t>462-4</t>
  </si>
  <si>
    <t>463-1</t>
  </si>
  <si>
    <t>463-2</t>
  </si>
  <si>
    <t>463-3</t>
  </si>
  <si>
    <t>463-4</t>
  </si>
  <si>
    <t>465-1</t>
  </si>
  <si>
    <t>465-2</t>
  </si>
  <si>
    <t>465-3</t>
  </si>
  <si>
    <t>465-4</t>
  </si>
  <si>
    <t>466-1</t>
  </si>
  <si>
    <t>466-2</t>
  </si>
  <si>
    <t>466-3</t>
  </si>
  <si>
    <t>466-4</t>
  </si>
  <si>
    <t>468-1</t>
  </si>
  <si>
    <t>468-2</t>
  </si>
  <si>
    <t>468-3</t>
  </si>
  <si>
    <t>468-4</t>
  </si>
  <si>
    <t>469-1</t>
  </si>
  <si>
    <t>469-2</t>
  </si>
  <si>
    <t>469-3</t>
  </si>
  <si>
    <t>469-4</t>
  </si>
  <si>
    <t>470-1</t>
  </si>
  <si>
    <t>470-2</t>
  </si>
  <si>
    <t>470-3</t>
  </si>
  <si>
    <t>470-4</t>
  </si>
  <si>
    <t>480-1</t>
  </si>
  <si>
    <t>480-2</t>
  </si>
  <si>
    <t>480-3</t>
  </si>
  <si>
    <t>480-4</t>
  </si>
  <si>
    <t>482-1</t>
  </si>
  <si>
    <t>482-2</t>
  </si>
  <si>
    <t>482-3</t>
  </si>
  <si>
    <t>482-4</t>
  </si>
  <si>
    <t>483-1</t>
  </si>
  <si>
    <t>483-2</t>
  </si>
  <si>
    <t>483-3</t>
  </si>
  <si>
    <t>483-4</t>
  </si>
  <si>
    <t>484-1</t>
  </si>
  <si>
    <t>484-2</t>
  </si>
  <si>
    <t>484-3</t>
  </si>
  <si>
    <t>484-4</t>
  </si>
  <si>
    <t>500-1</t>
  </si>
  <si>
    <t>500-2</t>
  </si>
  <si>
    <t>500-3</t>
  </si>
  <si>
    <t>500-4</t>
  </si>
  <si>
    <t>501-1</t>
  </si>
  <si>
    <t>501-2</t>
  </si>
  <si>
    <t>501-3</t>
  </si>
  <si>
    <t>501-4</t>
  </si>
  <si>
    <t>510-1</t>
  </si>
  <si>
    <t>510-2</t>
  </si>
  <si>
    <t>510-3</t>
  </si>
  <si>
    <t>510-4</t>
  </si>
  <si>
    <t>511-1</t>
  </si>
  <si>
    <t>511-2</t>
  </si>
  <si>
    <t>511-3</t>
  </si>
  <si>
    <t>511-4</t>
  </si>
  <si>
    <t>512-1</t>
  </si>
  <si>
    <t>512-2</t>
  </si>
  <si>
    <t>512-3</t>
  </si>
  <si>
    <t>512-4</t>
  </si>
  <si>
    <t>513-1</t>
  </si>
  <si>
    <t>513-2</t>
  </si>
  <si>
    <t>513-3</t>
  </si>
  <si>
    <t>513-4</t>
  </si>
  <si>
    <t>514-1</t>
  </si>
  <si>
    <t>514-2</t>
  </si>
  <si>
    <t>514-3</t>
  </si>
  <si>
    <t>514-4</t>
  </si>
  <si>
    <t>517-1</t>
  </si>
  <si>
    <t>517-2</t>
  </si>
  <si>
    <t>517-3</t>
  </si>
  <si>
    <t>517-4</t>
  </si>
  <si>
    <t>518-1</t>
  </si>
  <si>
    <t>518-2</t>
  </si>
  <si>
    <t>518-3</t>
  </si>
  <si>
    <t>518-4</t>
  </si>
  <si>
    <t>519-1</t>
  </si>
  <si>
    <t>519-2</t>
  </si>
  <si>
    <t>519-3</t>
  </si>
  <si>
    <t>519-4</t>
  </si>
  <si>
    <t>530-1</t>
  </si>
  <si>
    <t>530-2</t>
  </si>
  <si>
    <t>530-3</t>
  </si>
  <si>
    <t>530-4</t>
  </si>
  <si>
    <t>531-1</t>
  </si>
  <si>
    <t>531-2</t>
  </si>
  <si>
    <t>531-3</t>
  </si>
  <si>
    <t>531-4</t>
  </si>
  <si>
    <t>532-1</t>
  </si>
  <si>
    <t>532-2</t>
  </si>
  <si>
    <t>532-3</t>
  </si>
  <si>
    <t>532-4</t>
  </si>
  <si>
    <t>539-1</t>
  </si>
  <si>
    <t>539-2</t>
  </si>
  <si>
    <t>539-3</t>
  </si>
  <si>
    <t>539-4</t>
  </si>
  <si>
    <t>540-1</t>
  </si>
  <si>
    <t>540-2</t>
  </si>
  <si>
    <t>540-3</t>
  </si>
  <si>
    <t>540-4</t>
  </si>
  <si>
    <t>541-1</t>
  </si>
  <si>
    <t>541-2</t>
  </si>
  <si>
    <t>541-3</t>
  </si>
  <si>
    <t>541-4</t>
  </si>
  <si>
    <t>542-1</t>
  </si>
  <si>
    <t>542-2</t>
  </si>
  <si>
    <t>542-3</t>
  </si>
  <si>
    <t>542-4</t>
  </si>
  <si>
    <t>543-1</t>
  </si>
  <si>
    <t>543-2</t>
  </si>
  <si>
    <t>543-3</t>
  </si>
  <si>
    <t>543-4</t>
  </si>
  <si>
    <t>547-1</t>
  </si>
  <si>
    <t>547-2</t>
  </si>
  <si>
    <t>547-3</t>
  </si>
  <si>
    <t>547-4</t>
  </si>
  <si>
    <t>548-1</t>
  </si>
  <si>
    <t>548-2</t>
  </si>
  <si>
    <t>548-3</t>
  </si>
  <si>
    <t>548-4</t>
  </si>
  <si>
    <t>560-1</t>
  </si>
  <si>
    <t>560-2</t>
  </si>
  <si>
    <t>560-3</t>
  </si>
  <si>
    <t>560-4</t>
  </si>
  <si>
    <t>561-1</t>
  </si>
  <si>
    <t>561-2</t>
  </si>
  <si>
    <t>561-3</t>
  </si>
  <si>
    <t>561-4</t>
  </si>
  <si>
    <t>564-1</t>
  </si>
  <si>
    <t>564-2</t>
  </si>
  <si>
    <t>564-3</t>
  </si>
  <si>
    <t>564-4</t>
  </si>
  <si>
    <t>566-1</t>
  </si>
  <si>
    <t>566-2</t>
  </si>
  <si>
    <t>566-3</t>
  </si>
  <si>
    <t>566-4</t>
  </si>
  <si>
    <t>580-1</t>
  </si>
  <si>
    <t>580-2</t>
  </si>
  <si>
    <t>580-3</t>
  </si>
  <si>
    <t>580-4</t>
  </si>
  <si>
    <t>581-1</t>
  </si>
  <si>
    <t>581-2</t>
  </si>
  <si>
    <t>581-3</t>
  </si>
  <si>
    <t>581-4</t>
  </si>
  <si>
    <t>583-1</t>
  </si>
  <si>
    <t>583-2</t>
  </si>
  <si>
    <t>583-3</t>
  </si>
  <si>
    <t>583-4</t>
  </si>
  <si>
    <t>588-1</t>
  </si>
  <si>
    <t>588-2</t>
  </si>
  <si>
    <t>588-3</t>
  </si>
  <si>
    <t>588-4</t>
  </si>
  <si>
    <t>589-1</t>
  </si>
  <si>
    <t>589-2</t>
  </si>
  <si>
    <t>589-3</t>
  </si>
  <si>
    <t>589-4</t>
  </si>
  <si>
    <t>591-1</t>
  </si>
  <si>
    <t>591-2</t>
  </si>
  <si>
    <t>591-3</t>
  </si>
  <si>
    <t>591-4</t>
  </si>
  <si>
    <t>593-1</t>
  </si>
  <si>
    <t>593-2</t>
  </si>
  <si>
    <t>593-3</t>
  </si>
  <si>
    <t>593-4</t>
  </si>
  <si>
    <t>602-1</t>
  </si>
  <si>
    <t>602-2</t>
  </si>
  <si>
    <t>602-3</t>
  </si>
  <si>
    <t>602-4</t>
  </si>
  <si>
    <t>603-1</t>
  </si>
  <si>
    <t>603-2</t>
  </si>
  <si>
    <t>603-3</t>
  </si>
  <si>
    <t>603-4</t>
  </si>
  <si>
    <t>607-1</t>
  </si>
  <si>
    <t>607-2</t>
  </si>
  <si>
    <t>607-3</t>
  </si>
  <si>
    <t>607-4</t>
  </si>
  <si>
    <t>608-1</t>
  </si>
  <si>
    <t>608-2</t>
  </si>
  <si>
    <t>608-3</t>
  </si>
  <si>
    <t>608-4</t>
  </si>
  <si>
    <t>609-1</t>
  </si>
  <si>
    <t>609-2</t>
  </si>
  <si>
    <t>609-3</t>
  </si>
  <si>
    <t>609-4</t>
  </si>
  <si>
    <t>611-1</t>
  </si>
  <si>
    <t>611-2</t>
  </si>
  <si>
    <t>611-3</t>
  </si>
  <si>
    <t>611-4</t>
  </si>
  <si>
    <t>612-1</t>
  </si>
  <si>
    <t>612-2</t>
  </si>
  <si>
    <t>612-3</t>
  </si>
  <si>
    <t>612-4</t>
  </si>
  <si>
    <t>613-1</t>
  </si>
  <si>
    <t>613-2</t>
  </si>
  <si>
    <t>613-3</t>
  </si>
  <si>
    <t>613-4</t>
  </si>
  <si>
    <t>614-1</t>
  </si>
  <si>
    <t>614-2</t>
  </si>
  <si>
    <t>614-3</t>
  </si>
  <si>
    <t>614-4</t>
  </si>
  <si>
    <t>621-1</t>
  </si>
  <si>
    <t>621-2</t>
  </si>
  <si>
    <t>621-3</t>
  </si>
  <si>
    <t>621-4</t>
  </si>
  <si>
    <t>622-1</t>
  </si>
  <si>
    <t>622-2</t>
  </si>
  <si>
    <t>622-3</t>
  </si>
  <si>
    <t>622-4</t>
  </si>
  <si>
    <t>623-1</t>
  </si>
  <si>
    <t>623-2</t>
  </si>
  <si>
    <t>623-3</t>
  </si>
  <si>
    <t>623-4</t>
  </si>
  <si>
    <t>625-1</t>
  </si>
  <si>
    <t>625-2</t>
  </si>
  <si>
    <t>625-3</t>
  </si>
  <si>
    <t>625-4</t>
  </si>
  <si>
    <t>626-1</t>
  </si>
  <si>
    <t>626-2</t>
  </si>
  <si>
    <t>626-3</t>
  </si>
  <si>
    <t>626-4</t>
  </si>
  <si>
    <t>630-1</t>
  </si>
  <si>
    <t>630-2</t>
  </si>
  <si>
    <t>630-3</t>
  </si>
  <si>
    <t>630-4</t>
  </si>
  <si>
    <t>631-1</t>
  </si>
  <si>
    <t>631-2</t>
  </si>
  <si>
    <t>631-3</t>
  </si>
  <si>
    <t>631-4</t>
  </si>
  <si>
    <t>633-1</t>
  </si>
  <si>
    <t>633-2</t>
  </si>
  <si>
    <t>633-3</t>
  </si>
  <si>
    <t>633-4</t>
  </si>
  <si>
    <t>634-1</t>
  </si>
  <si>
    <t>634-2</t>
  </si>
  <si>
    <t>634-3</t>
  </si>
  <si>
    <t>634-4</t>
  </si>
  <si>
    <t>636-1</t>
  </si>
  <si>
    <t>636-2</t>
  </si>
  <si>
    <t>636-3</t>
  </si>
  <si>
    <t>636-4</t>
  </si>
  <si>
    <t>639-1</t>
  </si>
  <si>
    <t>639-2</t>
  </si>
  <si>
    <t>639-3</t>
  </si>
  <si>
    <t>639-4</t>
  </si>
  <si>
    <t>640-1</t>
  </si>
  <si>
    <t>640-2</t>
  </si>
  <si>
    <t>640-3</t>
  </si>
  <si>
    <t>640-4</t>
  </si>
  <si>
    <t>650-1</t>
  </si>
  <si>
    <t>650-2</t>
  </si>
  <si>
    <t>650-3</t>
  </si>
  <si>
    <t>650-4</t>
  </si>
  <si>
    <t>651-1</t>
  </si>
  <si>
    <t>651-2</t>
  </si>
  <si>
    <t>651-3</t>
  </si>
  <si>
    <t>651-4</t>
  </si>
  <si>
    <t>660-1</t>
  </si>
  <si>
    <t>660-2</t>
  </si>
  <si>
    <t>660-3</t>
  </si>
  <si>
    <t>660-4</t>
  </si>
  <si>
    <t>661-1</t>
  </si>
  <si>
    <t>661-2</t>
  </si>
  <si>
    <t>661-3</t>
  </si>
  <si>
    <t>661-4</t>
  </si>
  <si>
    <t>662-1</t>
  </si>
  <si>
    <t>662-2</t>
  </si>
  <si>
    <t>662-3</t>
  </si>
  <si>
    <t>662-4</t>
  </si>
  <si>
    <t>663-1</t>
  </si>
  <si>
    <t>663-2</t>
  </si>
  <si>
    <t>663-3</t>
  </si>
  <si>
    <t>663-4</t>
  </si>
  <si>
    <t>680-1</t>
  </si>
  <si>
    <t>680-2</t>
  </si>
  <si>
    <t>680-3</t>
  </si>
  <si>
    <t>680-4</t>
  </si>
  <si>
    <t>681-1</t>
  </si>
  <si>
    <t>681-2</t>
  </si>
  <si>
    <t>681-3</t>
  </si>
  <si>
    <t>681-4</t>
  </si>
  <si>
    <t>690-1</t>
  </si>
  <si>
    <t>690-2</t>
  </si>
  <si>
    <t>690-3</t>
  </si>
  <si>
    <t>690-4</t>
  </si>
  <si>
    <t>691-1</t>
  </si>
  <si>
    <t>691-2</t>
  </si>
  <si>
    <t>691-3</t>
  </si>
  <si>
    <t>691-4</t>
  </si>
  <si>
    <t>692-1</t>
  </si>
  <si>
    <t>692-2</t>
  </si>
  <si>
    <t>692-3</t>
  </si>
  <si>
    <t>692-4</t>
  </si>
  <si>
    <t>694-1</t>
  </si>
  <si>
    <t>694-2</t>
  </si>
  <si>
    <t>694-3</t>
  </si>
  <si>
    <t>694-4</t>
  </si>
  <si>
    <t>695-1</t>
  </si>
  <si>
    <t>695-2</t>
  </si>
  <si>
    <t>695-3</t>
  </si>
  <si>
    <t>695-4</t>
  </si>
  <si>
    <t>696-1</t>
  </si>
  <si>
    <t>696-2</t>
  </si>
  <si>
    <t>696-3</t>
  </si>
  <si>
    <t>696-4</t>
  </si>
  <si>
    <t>710-1</t>
  </si>
  <si>
    <t>710-2</t>
  </si>
  <si>
    <t>710-3</t>
  </si>
  <si>
    <t>710-4</t>
  </si>
  <si>
    <t>711-1</t>
  </si>
  <si>
    <t>711-2</t>
  </si>
  <si>
    <t>711-3</t>
  </si>
  <si>
    <t>711-4</t>
  </si>
  <si>
    <t>720-1</t>
  </si>
  <si>
    <t>720-2</t>
  </si>
  <si>
    <t>720-3</t>
  </si>
  <si>
    <t>720-4</t>
  </si>
  <si>
    <t>721-1</t>
  </si>
  <si>
    <t>721-2</t>
  </si>
  <si>
    <t>721-3</t>
  </si>
  <si>
    <t>721-4</t>
  </si>
  <si>
    <t>722-1</t>
  </si>
  <si>
    <t>722-2</t>
  </si>
  <si>
    <t>722-3</t>
  </si>
  <si>
    <t>722-4</t>
  </si>
  <si>
    <t>723-1</t>
  </si>
  <si>
    <t>723-2</t>
  </si>
  <si>
    <t>723-3</t>
  </si>
  <si>
    <t>723-4</t>
  </si>
  <si>
    <t>724-1</t>
  </si>
  <si>
    <t>724-2</t>
  </si>
  <si>
    <t>724-3</t>
  </si>
  <si>
    <t>724-4</t>
  </si>
  <si>
    <t>740-1</t>
  </si>
  <si>
    <t>740-2</t>
  </si>
  <si>
    <t>740-3</t>
  </si>
  <si>
    <t>740-4</t>
  </si>
  <si>
    <t>750-1</t>
  </si>
  <si>
    <t>750-2</t>
  </si>
  <si>
    <t>750-3</t>
  </si>
  <si>
    <t>750-4</t>
  </si>
  <si>
    <t>751-1</t>
  </si>
  <si>
    <t>751-2</t>
  </si>
  <si>
    <t>751-3</t>
  </si>
  <si>
    <t>751-4</t>
  </si>
  <si>
    <t>752-1</t>
  </si>
  <si>
    <t>752-2</t>
  </si>
  <si>
    <t>752-3</t>
  </si>
  <si>
    <t>752-4</t>
  </si>
  <si>
    <t>753-1</t>
  </si>
  <si>
    <t>753-2</t>
  </si>
  <si>
    <t>753-3</t>
  </si>
  <si>
    <t>753-4</t>
  </si>
  <si>
    <t>754-1</t>
  </si>
  <si>
    <t>754-2</t>
  </si>
  <si>
    <t>754-3</t>
  </si>
  <si>
    <t>754-4</t>
  </si>
  <si>
    <t>755-1</t>
  </si>
  <si>
    <t>755-2</t>
  </si>
  <si>
    <t>755-3</t>
  </si>
  <si>
    <t>755-4</t>
  </si>
  <si>
    <t>756-1</t>
  </si>
  <si>
    <t>756-2</t>
  </si>
  <si>
    <t>756-3</t>
  </si>
  <si>
    <t>756-4</t>
  </si>
  <si>
    <t>757-1</t>
  </si>
  <si>
    <t>757-2</t>
  </si>
  <si>
    <t>757-3</t>
  </si>
  <si>
    <t>757-4</t>
  </si>
  <si>
    <t>758-1</t>
  </si>
  <si>
    <t>758-2</t>
  </si>
  <si>
    <t>758-3</t>
  </si>
  <si>
    <t>758-4</t>
  </si>
  <si>
    <t>759-1</t>
  </si>
  <si>
    <t>759-2</t>
  </si>
  <si>
    <t>759-3</t>
  </si>
  <si>
    <t>759-4</t>
  </si>
  <si>
    <t>760-1</t>
  </si>
  <si>
    <t>760-2</t>
  </si>
  <si>
    <t>760-3</t>
  </si>
  <si>
    <t>760-4</t>
  </si>
  <si>
    <t>770-1</t>
  </si>
  <si>
    <t>770-2</t>
  </si>
  <si>
    <t>770-3</t>
  </si>
  <si>
    <t>770-4</t>
  </si>
  <si>
    <t>772-1</t>
  </si>
  <si>
    <t>772-2</t>
  </si>
  <si>
    <t>772-3</t>
  </si>
  <si>
    <t>772-4</t>
  </si>
  <si>
    <t>773-1</t>
  </si>
  <si>
    <t>773-2</t>
  </si>
  <si>
    <t>773-3</t>
  </si>
  <si>
    <t>773-4</t>
  </si>
  <si>
    <t>774-1</t>
  </si>
  <si>
    <t>774-2</t>
  </si>
  <si>
    <t>774-3</t>
  </si>
  <si>
    <t>774-4</t>
  </si>
  <si>
    <t>775-1</t>
  </si>
  <si>
    <t>775-2</t>
  </si>
  <si>
    <t>775-3</t>
  </si>
  <si>
    <t>775-4</t>
  </si>
  <si>
    <t>776-1</t>
  </si>
  <si>
    <t>776-2</t>
  </si>
  <si>
    <t>776-3</t>
  </si>
  <si>
    <t>776-4</t>
  </si>
  <si>
    <t>792-1</t>
  </si>
  <si>
    <t>792-2</t>
  </si>
  <si>
    <t>792-3</t>
  </si>
  <si>
    <t>792-4</t>
  </si>
  <si>
    <t>793-1</t>
  </si>
  <si>
    <t>793-2</t>
  </si>
  <si>
    <t>793-3</t>
  </si>
  <si>
    <t>793-4</t>
  </si>
  <si>
    <t>794-1</t>
  </si>
  <si>
    <t>794-2</t>
  </si>
  <si>
    <t>794-3</t>
  </si>
  <si>
    <t>794-4</t>
  </si>
  <si>
    <t>810-1</t>
  </si>
  <si>
    <t>810-2</t>
  </si>
  <si>
    <t>810-3</t>
  </si>
  <si>
    <t>810-4</t>
  </si>
  <si>
    <t>811-1</t>
  </si>
  <si>
    <t>811-2</t>
  </si>
  <si>
    <t>811-3</t>
  </si>
  <si>
    <t>811-4</t>
  </si>
  <si>
    <t>812-1</t>
  </si>
  <si>
    <t>812-2</t>
  </si>
  <si>
    <t>812-3</t>
  </si>
  <si>
    <t>812-4</t>
  </si>
  <si>
    <t>813-1</t>
  </si>
  <si>
    <t>813-2</t>
  </si>
  <si>
    <t>813-3</t>
  </si>
  <si>
    <t>813-4</t>
  </si>
  <si>
    <t>815-1</t>
  </si>
  <si>
    <t>815-2</t>
  </si>
  <si>
    <t>815-3</t>
  </si>
  <si>
    <t>815-4</t>
  </si>
  <si>
    <t>816-1</t>
  </si>
  <si>
    <t>816-2</t>
  </si>
  <si>
    <t>816-3</t>
  </si>
  <si>
    <t>816-4</t>
  </si>
  <si>
    <t>817-1</t>
  </si>
  <si>
    <t>817-2</t>
  </si>
  <si>
    <t>817-3</t>
  </si>
  <si>
    <t>817-4</t>
  </si>
  <si>
    <t>841-1</t>
  </si>
  <si>
    <t>841-2</t>
  </si>
  <si>
    <t>841-3</t>
  </si>
  <si>
    <t>841-4</t>
  </si>
  <si>
    <t>842-1</t>
  </si>
  <si>
    <t>842-2</t>
  </si>
  <si>
    <t>842-3</t>
  </si>
  <si>
    <t>842-4</t>
  </si>
  <si>
    <t>843-1</t>
  </si>
  <si>
    <t>843-2</t>
  </si>
  <si>
    <t>843-3</t>
  </si>
  <si>
    <t>843-4</t>
  </si>
  <si>
    <t>844-1</t>
  </si>
  <si>
    <t>844-2</t>
  </si>
  <si>
    <t>844-3</t>
  </si>
  <si>
    <t>844-4</t>
  </si>
  <si>
    <t>850-1</t>
  </si>
  <si>
    <t>850-2</t>
  </si>
  <si>
    <t>850-3</t>
  </si>
  <si>
    <t>850-4</t>
  </si>
  <si>
    <t>860-1</t>
  </si>
  <si>
    <t>860-2</t>
  </si>
  <si>
    <t>860-3</t>
  </si>
  <si>
    <t>860-4</t>
  </si>
  <si>
    <t>861-1</t>
  </si>
  <si>
    <t>861-2</t>
  </si>
  <si>
    <t>861-3</t>
  </si>
  <si>
    <t>861-4</t>
  </si>
  <si>
    <t>862-1</t>
  </si>
  <si>
    <t>862-2</t>
  </si>
  <si>
    <t>862-3</t>
  </si>
  <si>
    <t>862-4</t>
  </si>
  <si>
    <t>863-1</t>
  </si>
  <si>
    <t>863-2</t>
  </si>
  <si>
    <t>863-3</t>
  </si>
  <si>
    <t>863-4</t>
  </si>
  <si>
    <t>890-1</t>
  </si>
  <si>
    <t>890-2</t>
  </si>
  <si>
    <t>890-3</t>
  </si>
  <si>
    <t>890-4</t>
  </si>
  <si>
    <t>892-1</t>
  </si>
  <si>
    <t>892-2</t>
  </si>
  <si>
    <t>892-3</t>
  </si>
  <si>
    <t>892-4</t>
  </si>
  <si>
    <t>893-1</t>
  </si>
  <si>
    <t>893-2</t>
  </si>
  <si>
    <t>893-3</t>
  </si>
  <si>
    <t>893-4</t>
  </si>
  <si>
    <t>894-1</t>
  </si>
  <si>
    <t>894-2</t>
  </si>
  <si>
    <t>894-3</t>
  </si>
  <si>
    <t>894-4</t>
  </si>
  <si>
    <t>910-1</t>
  </si>
  <si>
    <t>910-2</t>
  </si>
  <si>
    <t>910-3</t>
  </si>
  <si>
    <t>910-4</t>
  </si>
  <si>
    <t>911-1</t>
  </si>
  <si>
    <t>911-2</t>
  </si>
  <si>
    <t>911-3</t>
  </si>
  <si>
    <t>911-4</t>
  </si>
  <si>
    <t>912-1</t>
  </si>
  <si>
    <t>912-2</t>
  </si>
  <si>
    <t>912-3</t>
  </si>
  <si>
    <t>912-4</t>
  </si>
  <si>
    <t>930-1</t>
  </si>
  <si>
    <t>930-2</t>
  </si>
  <si>
    <t>930-3</t>
  </si>
  <si>
    <t>930-4</t>
  </si>
  <si>
    <t>950-1</t>
  </si>
  <si>
    <t>950-2</t>
  </si>
  <si>
    <t>950-3</t>
  </si>
  <si>
    <t>950-4</t>
  </si>
  <si>
    <t>951-1</t>
  </si>
  <si>
    <t>951-2</t>
  </si>
  <si>
    <t>951-3</t>
  </si>
  <si>
    <t>951-4</t>
  </si>
  <si>
    <t>952-1</t>
  </si>
  <si>
    <t>952-2</t>
  </si>
  <si>
    <t>952-3</t>
  </si>
  <si>
    <t>952-4</t>
  </si>
  <si>
    <t>955-0</t>
  </si>
  <si>
    <t>956-0</t>
  </si>
  <si>
    <t>DRG Description</t>
  </si>
  <si>
    <t>LIVER TRANSPLANT AND/OR INTESTINAL TRANSPLANT</t>
  </si>
  <si>
    <t>HEART AND/OR LUNG TRANSPLANT</t>
  </si>
  <si>
    <t>TRACHEOSTOMY WITH MV &gt;96 HOURS WITH EXTENSIVE PROCEDURE</t>
  </si>
  <si>
    <t>TRACHEOSTOMY WITH MV &gt;96 HOURS WITHOUT EXTENSIVE PROCEDURE</t>
  </si>
  <si>
    <t>PANCREAS TRANSPLANT</t>
  </si>
  <si>
    <t>ALLOGENEIC BONE MARROW TRANSPLANT</t>
  </si>
  <si>
    <t>AUTOLOGOUS BONE MARROW TRANSPLANT OR T-CELL IMMUNOTHERAPY</t>
  </si>
  <si>
    <t>EXTRACORPOREAL MEMBRANE OXYGENATION (ECMO)</t>
  </si>
  <si>
    <t>OPEN CRANIOTOMY FOR TRAUMA</t>
  </si>
  <si>
    <t>OPEN CRANIOTOMY EXCEPT TRAUMA</t>
  </si>
  <si>
    <t>VENTRICULAR SHUNT PROCEDURES</t>
  </si>
  <si>
    <t>SPINAL PROCEDURES</t>
  </si>
  <si>
    <t>OPEN EXTRACRANIAL VASCULAR PROCEDURES</t>
  </si>
  <si>
    <t>OTHER NERVOUS SYSTEM AND RELATED PROCEDURES</t>
  </si>
  <si>
    <t>OTHER OPEN CRANIOTOMY</t>
  </si>
  <si>
    <t>OTHER PERCUTANEOUS INTRACRANIAL PROCEDURES</t>
  </si>
  <si>
    <t>SPINAL DISORDERS AND INJURIES</t>
  </si>
  <si>
    <t>NERVOUS SYSTEM MALIGNANCY</t>
  </si>
  <si>
    <t>INTRACRANIAL HEMORRHAGE</t>
  </si>
  <si>
    <t>CVA AND PRECEREBRAL OCCLUSION WITH INFARCTION</t>
  </si>
  <si>
    <t>NONSPECIFIC CVA AND PRECEREBRAL OCCLUSION WITHOUT INFARCTION</t>
  </si>
  <si>
    <t>TRANSIENT ISCHEMIA</t>
  </si>
  <si>
    <t>PERIPHERAL, CRANIAL AND AUTONOMIC NERVE DISORDERS</t>
  </si>
  <si>
    <t>BACTERIAL AND TUBERCULOUS INFECTIONS OF NERVOUS SYSTEM</t>
  </si>
  <si>
    <t>VIRAL MENINGITIS</t>
  </si>
  <si>
    <t>ALTERATION IN CONSCIOUSNESS</t>
  </si>
  <si>
    <t>SEIZURE</t>
  </si>
  <si>
    <t>MIGRAINE AND OTHER HEADACHES</t>
  </si>
  <si>
    <t>HEAD TRAUMA WITH COMA &gt; 1 HOUR OR HEMORRHAGE</t>
  </si>
  <si>
    <t>OTHER DISORDERS OF NERVOUS SYSTEM</t>
  </si>
  <si>
    <t>ANOXIC AND OTHER SEVERE BRAIN DAMAGE</t>
  </si>
  <si>
    <t>ORBIT AND EYE PROCEDURES</t>
  </si>
  <si>
    <t>EYE INFECTIONS AND OTHER EYE DISORDERS</t>
  </si>
  <si>
    <t>MAJOR CRANIAL OR FACIAL BONE PROCEDURES</t>
  </si>
  <si>
    <t>OTHER MAJOR HEAD AND NECK PROCEDURES</t>
  </si>
  <si>
    <t>CLEFT LIP AND PALATE REPAIR</t>
  </si>
  <si>
    <t>TONSIL AND ADENOID PROCEDURES</t>
  </si>
  <si>
    <t>OTHER EAR, NOSE, MOUTH AND THROAT PROCEDURES</t>
  </si>
  <si>
    <t>EAR, NOSE, MOUTH, THROAT AND CRANIAL OR FACIAL MALIGNANCIES</t>
  </si>
  <si>
    <t>VERTIGO AND OTHER LABYRINTH DISORDERS</t>
  </si>
  <si>
    <t>INFECTIONS OF UPPER RESPIRATORY TRACT</t>
  </si>
  <si>
    <t>DENTAL DISEASES AND DISORDERS</t>
  </si>
  <si>
    <t>MAJOR RESPIRATORY AND CHEST PROCEDURES</t>
  </si>
  <si>
    <t>OTHER RESPIRATORY AND CHEST PROCEDURES</t>
  </si>
  <si>
    <t>CYSTIC FIBROSIS - PULMONARY DISEASE</t>
  </si>
  <si>
    <t>RESPIRATORY FAILURE</t>
  </si>
  <si>
    <t>PULMONARY EMBOLISM</t>
  </si>
  <si>
    <t>MAJOR CHEST AND RESPIRATORY TRAUMA</t>
  </si>
  <si>
    <t>RESPIRATORY MALIGNANCY</t>
  </si>
  <si>
    <t>MAJOR RESPIRATORY INFECTIONS AND INFLAMMATIONS</t>
  </si>
  <si>
    <t>BRONCHIOLITIS AND RSV PNEUMONIA</t>
  </si>
  <si>
    <t>OTHER PNEUMONIA</t>
  </si>
  <si>
    <t>CHRONIC OBSTRUCTIVE PULMONARY DISEASE</t>
  </si>
  <si>
    <t>ASTHMA</t>
  </si>
  <si>
    <t>INTERSTITIAL AND ALVEOLAR LUNG DISEASES</t>
  </si>
  <si>
    <t>RESPIRATORY SIGNS, SYMPTOMS AND MISCELLANEOUS DIAGNOSES</t>
  </si>
  <si>
    <t>ACUTE BRONCHITIS AND RELATED SYMPTOMS</t>
  </si>
  <si>
    <t>MAJOR CARDIOTHORACIC REPAIR OF HEART ANOMALY</t>
  </si>
  <si>
    <t>IMPLANTABLE HEART ASSIST SYSTEMS</t>
  </si>
  <si>
    <t>CORONARY BYPASS WITH AMI OR COMPLEX PRINCIPAL DIAGNOSIS</t>
  </si>
  <si>
    <t>CORONARY BYPASS WITHOUT AMI OR COMPLEX PRINCIPAL DIAGNOSIS</t>
  </si>
  <si>
    <t>OTHER CARDIOTHORACIC AND THORACIC VASCULAR PROCEDURES</t>
  </si>
  <si>
    <t>MAJOR ABDOMINAL VASCULAR PROCEDURES</t>
  </si>
  <si>
    <t>PERCUTANEOUS CARDIAC INTERVENTION WITH AMI</t>
  </si>
  <si>
    <t>PERCUTANEOUS CARDIAC INTERVENTION WITHOUT AMI</t>
  </si>
  <si>
    <t>EXTERNAL HEART ASSIST SYSTEMS</t>
  </si>
  <si>
    <t>DEFIBRILLATOR IMPLANTS</t>
  </si>
  <si>
    <t>OTHER CIRCULATORY SYSTEM PROCEDURES</t>
  </si>
  <si>
    <t>LOWER EXTREMITY ARTERIAL PROCEDURES</t>
  </si>
  <si>
    <t>OTHER PERIPHERAL VASCULAR PROCEDURES</t>
  </si>
  <si>
    <t>PERCUTANEOUS STRUCTURAL CARDIAC PROCEDURES</t>
  </si>
  <si>
    <t>ACUTE MYOCARDIAL INFARCTION</t>
  </si>
  <si>
    <t>CARDIAC CATHETERIZATION FOR CORONARY ARTERY DISEASE</t>
  </si>
  <si>
    <t>CARDIAC CATHETERIZATION FOR OTHER NON-CORONARY CONDITIONS</t>
  </si>
  <si>
    <t>ACUTE AND SUBACUTE ENDOCARDITIS</t>
  </si>
  <si>
    <t>HEART FAILURE</t>
  </si>
  <si>
    <t>CARDIAC ARREST AND SHOCK</t>
  </si>
  <si>
    <t>PERIPHERAL AND OTHER VASCULAR DISORDERS</t>
  </si>
  <si>
    <t>ANGINA PECTORIS AND CORONARY ATHEROSCLEROSIS</t>
  </si>
  <si>
    <t>HYPERTENSION</t>
  </si>
  <si>
    <t>CARDIAC STRUCTURAL AND VALVULAR DISORDERS</t>
  </si>
  <si>
    <t>CARDIAC ARRHYTHMIA AND CONDUCTION DISORDERS</t>
  </si>
  <si>
    <t>CHEST PAIN</t>
  </si>
  <si>
    <t>SYNCOPE AND COLLAPSE</t>
  </si>
  <si>
    <t>CARDIOMYOPATHY</t>
  </si>
  <si>
    <t>OTHER CIRCULATORY SYSTEM DIAGNOSES</t>
  </si>
  <si>
    <t>MAJOR STOMACH, ESOPHAGEAL AND DUODENAL PROCEDURES</t>
  </si>
  <si>
    <t>OTHER STOMACH, ESOPHAGEAL AND DUODENAL PROCEDURES</t>
  </si>
  <si>
    <t>OTHER SMALL AND LARGE BOWEL PROCEDURES</t>
  </si>
  <si>
    <t>PERITONEAL ADHESIOLYSIS</t>
  </si>
  <si>
    <t>ANAL PROCEDURES</t>
  </si>
  <si>
    <t>HERNIA PROCEDURES EXCEPT INGUINAL, FEMORAL AND UMBILICAL</t>
  </si>
  <si>
    <t>INGUINAL, FEMORAL AND UMBILICAL HERNIA PROCEDURES</t>
  </si>
  <si>
    <t>OTHER DIGESTIVE SYSTEM AND ABDOMINAL PROCEDURES</t>
  </si>
  <si>
    <t>MAJOR SMALL BOWEL PROCEDURES</t>
  </si>
  <si>
    <t>MAJOR LARGE BOWEL PROCEDURES</t>
  </si>
  <si>
    <t>GASTRIC FUNDOPLICATION</t>
  </si>
  <si>
    <t>APPENDECTOMY WITH COMPLEX PRINCIPAL DIAGNOSIS</t>
  </si>
  <si>
    <t>APPENDECTOMY WITHOUT COMPLEX PRINCIPAL DIAGNOSIS</t>
  </si>
  <si>
    <t>DIGESTIVE MALIGNANCY</t>
  </si>
  <si>
    <t>PEPTIC ULCER AND GASTRITIS</t>
  </si>
  <si>
    <t>MAJOR ESOPHAGEAL DISORDERS</t>
  </si>
  <si>
    <t>OTHER ESOPHAGEAL DISORDERS</t>
  </si>
  <si>
    <t>DIVERTICULITIS AND DIVERTICULOSIS</t>
  </si>
  <si>
    <t>INFLAMMATORY BOWEL DISEASE</t>
  </si>
  <si>
    <t>GASTROINTESTINAL VASCULAR INSUFFICIENCY</t>
  </si>
  <si>
    <t>INTESTINAL OBSTRUCTION</t>
  </si>
  <si>
    <t>MAJOR GASTROINTESTINAL AND PERITONEAL INFECTIONS</t>
  </si>
  <si>
    <t>OTHER GASTROENTERITIS, NAUSEA AND VOMITING</t>
  </si>
  <si>
    <t>ABDOMINAL PAIN</t>
  </si>
  <si>
    <t>OTHER AND UNSPECIFIED GASTROINTESTINAL HEMORRHAGE</t>
  </si>
  <si>
    <t>OTHER DIGESTIVE SYSTEM DIAGNOSES</t>
  </si>
  <si>
    <t>MAJOR PANCREAS, LIVER AND SHUNT PROCEDURES</t>
  </si>
  <si>
    <t>MAJOR BILIARY TRACT PROCEDURES</t>
  </si>
  <si>
    <t>CHOLECYSTECTOMY</t>
  </si>
  <si>
    <t>OTHER HEPATOBILIARY, PANCREAS AND ABDOMINAL PROCEDURES</t>
  </si>
  <si>
    <t>HEPATIC COMA AND OTHER MAJOR ACUTE LIVER DISORDERS</t>
  </si>
  <si>
    <t>ALCOHOLIC LIVER DISEASE</t>
  </si>
  <si>
    <t>MALIGNANCY OF HEPATOBILIARY SYSTEM AND PANCREAS</t>
  </si>
  <si>
    <t>DISORDERS OF PANCREAS EXCEPT MALIGNANCY</t>
  </si>
  <si>
    <t>OTHER DISORDERS OF THE LIVER</t>
  </si>
  <si>
    <t>DISORDERS OF GALLBLADDER AND BILIARY TRACT</t>
  </si>
  <si>
    <t>DORSAL AND LUMBAR FUSION PROCEDURE FOR CURVATURE OF BACK</t>
  </si>
  <si>
    <t>AMPUTATION OF LOWER LIMB EXCEPT TOES</t>
  </si>
  <si>
    <t>HIP AND FEMUR FRACTURE REPAIR</t>
  </si>
  <si>
    <t>OTHER SIGNIFICANT HIP AND FEMUR SURGERY</t>
  </si>
  <si>
    <t>INTERVERTEBRAL DISC EXCISION AND DECOMPRESSION</t>
  </si>
  <si>
    <t>KNEE AND LOWER LEG PROCEDURES EXCEPT FOOT</t>
  </si>
  <si>
    <t>FOOT AND TOE PROCEDURES</t>
  </si>
  <si>
    <t>HAND AND WRIST PROCEDURES</t>
  </si>
  <si>
    <t>TENDON, MUSCLE AND OTHER SOFT TISSUE PROCEDURES</t>
  </si>
  <si>
    <t>SHOULDER AND ELBOW JOINT REPLACEMENT</t>
  </si>
  <si>
    <t>NON-ELECTIVE OR COMPLEX HIP JOINT REPLACEMENT</t>
  </si>
  <si>
    <t>ELECTIVE HIP JOINT REPLACEMENT</t>
  </si>
  <si>
    <t>NON-ELECTIVE OR COMPLEX KNEE JOINT REPLACEMENT</t>
  </si>
  <si>
    <t>ELECTIVE KNEE JOINT REPLACEMENT</t>
  </si>
  <si>
    <t>FRACTURE OF FEMUR</t>
  </si>
  <si>
    <t>FRACTURE OF PELVIS OR DISLOCATION OF HIP</t>
  </si>
  <si>
    <t>FRACTURES AND DISLOCATIONS EXCEPT FEMUR, PELVIS AND BACK</t>
  </si>
  <si>
    <t>CONNECTIVE TISSUE DISORDERS</t>
  </si>
  <si>
    <t>OTHER BACK AND NECK DISORDERS, FRACTURES AND INJURIES</t>
  </si>
  <si>
    <t>OTHER MUSCULOSKELETAL SYSTEM AND CONNECTIVE TISSUE DIAGNOSES</t>
  </si>
  <si>
    <t>SKIN GRAFT FOR SKIN AND SUBCUTANEOUS TISSUE DIAGNOSES</t>
  </si>
  <si>
    <t>MASTECTOMY PROCEDURES</t>
  </si>
  <si>
    <t>BREAST PROCEDURES EXCEPT MASTECTOMY</t>
  </si>
  <si>
    <t>OTHER SKIN, SUBCUTANEOUS TISSUE AND RELATED PROCEDURES</t>
  </si>
  <si>
    <t>SKIN ULCERS</t>
  </si>
  <si>
    <t>MAJOR SKIN DISORDERS</t>
  </si>
  <si>
    <t>MALIGNANT BREAST DISORDERS</t>
  </si>
  <si>
    <t>CELLULITIS AND OTHER SKIN INFECTIONS</t>
  </si>
  <si>
    <t>OTHER SKIN, SUBCUTANEOUS TISSUE AND BREAST DISORDERS</t>
  </si>
  <si>
    <t>ADRENAL PROCEDURES</t>
  </si>
  <si>
    <t>PROCEDURES FOR OBESITY</t>
  </si>
  <si>
    <t>THYROID, PARATHYROID AND THYROGLOSSAL PROCEDURES</t>
  </si>
  <si>
    <t>DIABETES</t>
  </si>
  <si>
    <t>HYPOVOLEMIA AND RELATED ELECTROLYTE DISORDERS</t>
  </si>
  <si>
    <t>INBORN ERRORS OF METABOLISM</t>
  </si>
  <si>
    <t>OTHER ENDOCRINE DISORDERS</t>
  </si>
  <si>
    <t>OTHER NON-HYPOVOLEMIC ELECTROLYTE DISORDERS</t>
  </si>
  <si>
    <t>NON-HYPOVOLEMIC SODIUM DISORDERS</t>
  </si>
  <si>
    <t>THYROID DISORDERS</t>
  </si>
  <si>
    <t>KIDNEY TRANSPLANT</t>
  </si>
  <si>
    <t>MAJOR BLADDER PROCEDURES</t>
  </si>
  <si>
    <t>KIDNEY AND URINARY TRACT PROCEDURES FOR MALIGNANCY</t>
  </si>
  <si>
    <t>KIDNEY AND URINARY TRACT PROCEDURES FOR NON-MALIGNANCY</t>
  </si>
  <si>
    <t>RENAL DIALYSIS ACCESS DEVICE PROCEDURES AND VESSEL REPAIR</t>
  </si>
  <si>
    <t>OTHER BLADDER PROCEDURES</t>
  </si>
  <si>
    <t>URETHRAL AND TRANSURETHRAL PROCEDURES</t>
  </si>
  <si>
    <t>OTHER KIDNEY, URINARY TRACT AND RELATED PROCEDURES</t>
  </si>
  <si>
    <t>KIDNEY AND URINARY TRACT MALIGNANCY</t>
  </si>
  <si>
    <t>NEPHRITIS AND NEPHROSIS</t>
  </si>
  <si>
    <t>KIDNEY AND URINARY TRACT INFECTIONS</t>
  </si>
  <si>
    <t>URINARY STONES AND ACQUIRED UPPER URINARY TRACT OBSTRUCTION</t>
  </si>
  <si>
    <t>OTHER KIDNEY AND URINARY TRACT DIAGNOSES, SIGNS AND SYMPTOMS</t>
  </si>
  <si>
    <t>ACUTE KIDNEY INJURY</t>
  </si>
  <si>
    <t>CHRONIC KIDNEY DISEASE</t>
  </si>
  <si>
    <t>MAJOR MALE PELVIC PROCEDURES</t>
  </si>
  <si>
    <t>TRANSURETHRAL PROSTATECTOMY</t>
  </si>
  <si>
    <t>PENIS, TESTES AND SCROTAL PROCEDURES</t>
  </si>
  <si>
    <t>OTHER MALE REPRODUCTIVE SYSTEM AND RELATED PROCEDURES</t>
  </si>
  <si>
    <t>MALIGNANCY, MALE REPRODUCTIVE SYSTEM</t>
  </si>
  <si>
    <t>MALE REPRODUCTIVE SYSTEM DIAGNOSES EXCEPT MALIGNANCY</t>
  </si>
  <si>
    <t>FEMALE REPRODUCTIVE SYSTEM RECONSTRUCTIVE PROCEDURES</t>
  </si>
  <si>
    <t>DILATION AND CURETTAGE FOR NON-OBSTETRIC DIAGNOSES</t>
  </si>
  <si>
    <t>OTHER FEMALE REPRODUCTIVE SYSTEM AND RELATED PROCEDURES</t>
  </si>
  <si>
    <t>UTERINE AND ADNEXA PROCEDURES FOR LEIOMYOMA</t>
  </si>
  <si>
    <t>FEMALE REPRODUCTIVE SYSTEM MALIGNANCY</t>
  </si>
  <si>
    <t>FEMALE REPRODUCTIVE SYSTEM INFECTIONS</t>
  </si>
  <si>
    <t>MENSTRUAL AND OTHER FEMALE REPRODUCTIVE SYSTEM DISORDERS</t>
  </si>
  <si>
    <t>CESAREAN SECTION WITH STERILIZATION</t>
  </si>
  <si>
    <t>CESAREAN SECTION WITHOUT STERILIZATION</t>
  </si>
  <si>
    <t>VAGINAL DELIVERY WITH STERILIZATION AND/OR D&amp;C</t>
  </si>
  <si>
    <t>ABORTION WITH D&amp;C, ASPIRATION CURETTAGE OR HYSTEROTOMY</t>
  </si>
  <si>
    <t>ANTEPARTUM WITH O.R. PROCEDURE</t>
  </si>
  <si>
    <t>POSTPARTUM AND POST ABORTION DIAGNOSIS WITH O.R. PROCEDURE</t>
  </si>
  <si>
    <t>VAGINAL DELIVERY</t>
  </si>
  <si>
    <t>POSTPARTUM AND POST ABORTION DIAGNOSES WITHOUT PROCEDURE</t>
  </si>
  <si>
    <t>ABORTION WITHOUT D&amp;C, ASPIRATION CURETTAGE OR HYSTEROTOMY</t>
  </si>
  <si>
    <t>ANTEPARTUM WITHOUT O.R. PROCEDURE</t>
  </si>
  <si>
    <t>NEONATE, TRANSFERRED &lt; 5 DAYS OLD, NOT BORN HERE</t>
  </si>
  <si>
    <t>NEONATE, TRANSFERRED &lt; 5 DAYS OLD, BORN HERE</t>
  </si>
  <si>
    <t>NEONATE WITH ECMO</t>
  </si>
  <si>
    <t>NEONATE BIRTH WEIGHT &lt; 1500 GRAMS WITH MAJOR PROCEDURE</t>
  </si>
  <si>
    <t>NEONATE BIRTH WEIGHT 500-749 GRAMS WITHOUT MAJOR PROCEDURE</t>
  </si>
  <si>
    <t>NEONATE BIRTH WEIGHT 750-999 GRAMS WITHOUT MAJOR PROCEDURE</t>
  </si>
  <si>
    <t>NEONATE BIRTH WEIGHT 1500-2499 GRAMS WITH MAJOR PROCEDURE</t>
  </si>
  <si>
    <t>NEONATE BIRTH WEIGHT 1500-1999 GRAMS WITH MAJOR ANOMALY</t>
  </si>
  <si>
    <t>NEONATE BIRTH WEIGHT 2000-2499 GRAMS WITH MAJOR ANOMALY</t>
  </si>
  <si>
    <t>NEONATE BIRTH WEIGHT &gt; 2499 GRAMS WITH OTHER MAJOR PROCEDURE</t>
  </si>
  <si>
    <t>NEONATE BIRTH WEIGHT &gt; 2499 GRAMS WITH MAJOR ANOMALY</t>
  </si>
  <si>
    <t>SPLENECTOMY</t>
  </si>
  <si>
    <t>OTHER PROCEDURES OF BLOOD AND BLOOD-FORMING ORGANS</t>
  </si>
  <si>
    <t>COAGULATION AND PLATELET DISORDERS</t>
  </si>
  <si>
    <t>SICKLE CELL ANEMIA CRISIS</t>
  </si>
  <si>
    <t>OTHER ANEMIA AND DISORDERS OF BLOOD AND BLOOD-FORMING ORGANS</t>
  </si>
  <si>
    <t>ACUTE LEUKEMIA</t>
  </si>
  <si>
    <t>LYMPHOMA, MYELOMA AND NON-ACUTE LEUKEMIA</t>
  </si>
  <si>
    <t>RADIOTHERAPY</t>
  </si>
  <si>
    <t>CHEMOTHERAPY FOR ACUTE LEUKEMIA</t>
  </si>
  <si>
    <t>OTHER CHEMOTHERAPY</t>
  </si>
  <si>
    <t>SEPTICEMIA AND DISSEMINATED INFECTIONS</t>
  </si>
  <si>
    <t>POST-OPERATIVE, POST-TRAUMATIC, OTHER DEVICE INFECTIONS</t>
  </si>
  <si>
    <t>FEVER AND INFLAMMATORY CONDITIONS</t>
  </si>
  <si>
    <t>VIRAL ILLNESS</t>
  </si>
  <si>
    <t>OTHER INFECTIOUS AND PARASITIC DISEASES</t>
  </si>
  <si>
    <t>MENTAL ILLNESS DIAGNOSIS WITH O.R. PROCEDURE</t>
  </si>
  <si>
    <t>SCHIZOPHRENIA</t>
  </si>
  <si>
    <t>DISORDERS OF PERSONALITY AND IMPULSE CONTROL</t>
  </si>
  <si>
    <t>BIPOLAR DISORDERS</t>
  </si>
  <si>
    <t>DEPRESSION EXCEPT MAJOR DEPRESSIVE DISORDER</t>
  </si>
  <si>
    <t>ACUTE ANXIETY AND DELIRIUM STATES</t>
  </si>
  <si>
    <t>ORGANIC MENTAL HEALTH DISTURBANCES</t>
  </si>
  <si>
    <t>BEHAVIORAL DISORDERS</t>
  </si>
  <si>
    <t>EATING DISORDERS</t>
  </si>
  <si>
    <t>OTHER MENTAL HEALTH DISORDERS</t>
  </si>
  <si>
    <t>OPIOID ABUSE AND DEPENDENCE</t>
  </si>
  <si>
    <t>COCAINE ABUSE AND DEPENDENCE</t>
  </si>
  <si>
    <t>ALCOHOL ABUSE AND DEPENDENCE</t>
  </si>
  <si>
    <t>OTHER DRUG ABUSE AND DEPENDENCE</t>
  </si>
  <si>
    <t>HEMORRHAGE OR HEMATOMA DUE TO COMPLICATION</t>
  </si>
  <si>
    <t>ALLERGIC REACTIONS</t>
  </si>
  <si>
    <t>POISONING OF MEDICINAL AGENTS</t>
  </si>
  <si>
    <t>OTHER COMPLICATIONS OF TREATMENT</t>
  </si>
  <si>
    <t>OTHER INJURY, POISONING AND TOXIC EFFECT DIAGNOSES</t>
  </si>
  <si>
    <t>TOXIC EFFECTS OF NON-MEDICINAL SUBSTANCES</t>
  </si>
  <si>
    <t>INTENTIONAL SELF-HARM AND ATTEMPTED SUICIDE</t>
  </si>
  <si>
    <t>EXTENSIVE THIRD DEGREE BURNS WITH SKIN GRAFT</t>
  </si>
  <si>
    <t>BURNS WITH SKIN GRAFT EXCEPT EXTENSIVE THIRD DEGREE BURNS</t>
  </si>
  <si>
    <t>EXTENSIVE THIRD DEGREE BURNS WITHOUT SKIN GRAFT</t>
  </si>
  <si>
    <t>PARTIAL THICKNESS BURNS WITHOUT SKIN GRAFT</t>
  </si>
  <si>
    <t>REHABILITATION</t>
  </si>
  <si>
    <t>SIGNS, SYMPTOMS AND OTHER FACTORS INFLUENCING HEALTH STATUS</t>
  </si>
  <si>
    <t>OTHER AFTERCARE AND CONVALESCENCE</t>
  </si>
  <si>
    <t>NEONATAL AFTERCARE</t>
  </si>
  <si>
    <t>HIV WITH MULTIPLE MAJOR HIV RELATED CONDITIONS</t>
  </si>
  <si>
    <t>HIV WITH MAJOR HIV RELATED CONDITION</t>
  </si>
  <si>
    <t>HIV WITH MULTIPLE SIGNIFICANT HIV RELATED CONDITIONS</t>
  </si>
  <si>
    <t>CRANIOTOMY FOR MULTIPLE SIGNIFICANT TRAUMA</t>
  </si>
  <si>
    <t>MULTIPLE SIGNIFICANT TRAUMA WITHOUT O.R. PROCEDURE</t>
  </si>
  <si>
    <t>EXTENSIVE O.R. PROCEDURE UNRELATED TO PRINCIPAL DIAGNOSIS</t>
  </si>
  <si>
    <t>PRINCIPAL DIAGNOSIS INVALID AS DISCHARGE DIAGNOSIS</t>
  </si>
  <si>
    <t>UNGROUPABLE</t>
  </si>
  <si>
    <t>Transplant</t>
  </si>
  <si>
    <t>Med/Surg</t>
  </si>
  <si>
    <t>Cardiovascular</t>
  </si>
  <si>
    <t>Oncology</t>
  </si>
  <si>
    <t>Neonate</t>
  </si>
  <si>
    <t>Rehab</t>
  </si>
  <si>
    <t>Ungroupable</t>
  </si>
  <si>
    <t>Recentering Factor</t>
  </si>
  <si>
    <t>Obstetrics</t>
  </si>
  <si>
    <t>Normal newborn</t>
  </si>
  <si>
    <t>-</t>
  </si>
  <si>
    <t>SFY 2022 Base Rate</t>
  </si>
  <si>
    <t>Avg. Length of Stay</t>
  </si>
  <si>
    <t>APR-DRG</t>
  </si>
  <si>
    <t>Discharge Status Code (Select from Dropdown)</t>
  </si>
  <si>
    <t>Severity of Illness Level (Select from Dropdown)</t>
  </si>
  <si>
    <t>APR-DRG (Select from Dropdown)</t>
  </si>
  <si>
    <t>APR-DRG Description</t>
  </si>
  <si>
    <t>APR-DRG V.38 Relative Weight</t>
  </si>
  <si>
    <t>Recentered Relative Weight</t>
  </si>
  <si>
    <t>Service Category</t>
  </si>
  <si>
    <t>Relative Weight for Payment Calculation</t>
  </si>
  <si>
    <t>Item</t>
  </si>
  <si>
    <t>Value</t>
  </si>
  <si>
    <t>Length of Stay (Enter)</t>
  </si>
  <si>
    <t>Total Charges (Enter)</t>
  </si>
  <si>
    <t>Patient Age (Enter)</t>
  </si>
  <si>
    <t>Subject to Transfer Adjustment</t>
  </si>
  <si>
    <t>Outlier Payment</t>
  </si>
  <si>
    <t>Does Claim Qualify for Outlier Payment?</t>
  </si>
  <si>
    <t>DRG Dropdown</t>
  </si>
  <si>
    <t>001</t>
  </si>
  <si>
    <t>002</t>
  </si>
  <si>
    <t>004</t>
  </si>
  <si>
    <t>005</t>
  </si>
  <si>
    <t>006</t>
  </si>
  <si>
    <t>007</t>
  </si>
  <si>
    <t>008</t>
  </si>
  <si>
    <t>009</t>
  </si>
  <si>
    <t>020</t>
  </si>
  <si>
    <t>021</t>
  </si>
  <si>
    <t>022</t>
  </si>
  <si>
    <t>023</t>
  </si>
  <si>
    <t>024</t>
  </si>
  <si>
    <t>026</t>
  </si>
  <si>
    <t>027</t>
  </si>
  <si>
    <t>029</t>
  </si>
  <si>
    <t>030</t>
  </si>
  <si>
    <t>040</t>
  </si>
  <si>
    <t>041</t>
  </si>
  <si>
    <t>042</t>
  </si>
  <si>
    <t>043</t>
  </si>
  <si>
    <t>044</t>
  </si>
  <si>
    <t>045</t>
  </si>
  <si>
    <t>046</t>
  </si>
  <si>
    <t>047</t>
  </si>
  <si>
    <t>048</t>
  </si>
  <si>
    <t>049</t>
  </si>
  <si>
    <t>050</t>
  </si>
  <si>
    <t>051</t>
  </si>
  <si>
    <t>052</t>
  </si>
  <si>
    <t>053</t>
  </si>
  <si>
    <t>054</t>
  </si>
  <si>
    <t>055</t>
  </si>
  <si>
    <t>056</t>
  </si>
  <si>
    <t>057</t>
  </si>
  <si>
    <t>058</t>
  </si>
  <si>
    <t>059</t>
  </si>
  <si>
    <t>073</t>
  </si>
  <si>
    <t>082</t>
  </si>
  <si>
    <t>089</t>
  </si>
  <si>
    <t>091</t>
  </si>
  <si>
    <t>092</t>
  </si>
  <si>
    <t>095</t>
  </si>
  <si>
    <t>097</t>
  </si>
  <si>
    <t>098</t>
  </si>
  <si>
    <t>110</t>
  </si>
  <si>
    <t>111</t>
  </si>
  <si>
    <t>113</t>
  </si>
  <si>
    <t>114</t>
  </si>
  <si>
    <t>115</t>
  </si>
  <si>
    <t>120</t>
  </si>
  <si>
    <t>121</t>
  </si>
  <si>
    <t>130</t>
  </si>
  <si>
    <t>131</t>
  </si>
  <si>
    <t>132</t>
  </si>
  <si>
    <t>133</t>
  </si>
  <si>
    <t>134</t>
  </si>
  <si>
    <t>135</t>
  </si>
  <si>
    <t>136</t>
  </si>
  <si>
    <t>137</t>
  </si>
  <si>
    <t>138</t>
  </si>
  <si>
    <t>139</t>
  </si>
  <si>
    <t>140</t>
  </si>
  <si>
    <t>141</t>
  </si>
  <si>
    <t>142</t>
  </si>
  <si>
    <t>143</t>
  </si>
  <si>
    <t>144</t>
  </si>
  <si>
    <t>145</t>
  </si>
  <si>
    <t>160</t>
  </si>
  <si>
    <t>161</t>
  </si>
  <si>
    <t>162</t>
  </si>
  <si>
    <t>163</t>
  </si>
  <si>
    <t>165</t>
  </si>
  <si>
    <t>166</t>
  </si>
  <si>
    <t>167</t>
  </si>
  <si>
    <t>169</t>
  </si>
  <si>
    <t>170</t>
  </si>
  <si>
    <t>171</t>
  </si>
  <si>
    <t>174</t>
  </si>
  <si>
    <t>175</t>
  </si>
  <si>
    <t>176</t>
  </si>
  <si>
    <t>177</t>
  </si>
  <si>
    <t>178</t>
  </si>
  <si>
    <t>179</t>
  </si>
  <si>
    <t>180</t>
  </si>
  <si>
    <t>181</t>
  </si>
  <si>
    <t>182</t>
  </si>
  <si>
    <t>183</t>
  </si>
  <si>
    <t>190</t>
  </si>
  <si>
    <t>191</t>
  </si>
  <si>
    <t>192</t>
  </si>
  <si>
    <t>193</t>
  </si>
  <si>
    <t>194</t>
  </si>
  <si>
    <t>196</t>
  </si>
  <si>
    <t>197</t>
  </si>
  <si>
    <t>198</t>
  </si>
  <si>
    <t>199</t>
  </si>
  <si>
    <t>200</t>
  </si>
  <si>
    <t>201</t>
  </si>
  <si>
    <t>203</t>
  </si>
  <si>
    <t>204</t>
  </si>
  <si>
    <t>205</t>
  </si>
  <si>
    <t>206</t>
  </si>
  <si>
    <t>207</t>
  </si>
  <si>
    <t>220</t>
  </si>
  <si>
    <t>222</t>
  </si>
  <si>
    <t>223</t>
  </si>
  <si>
    <t>224</t>
  </si>
  <si>
    <t>226</t>
  </si>
  <si>
    <t>227</t>
  </si>
  <si>
    <t>228</t>
  </si>
  <si>
    <t>229</t>
  </si>
  <si>
    <t>230</t>
  </si>
  <si>
    <t>231</t>
  </si>
  <si>
    <t>232</t>
  </si>
  <si>
    <t>233</t>
  </si>
  <si>
    <t>234</t>
  </si>
  <si>
    <t>240</t>
  </si>
  <si>
    <t>241</t>
  </si>
  <si>
    <t>242</t>
  </si>
  <si>
    <t>243</t>
  </si>
  <si>
    <t>244</t>
  </si>
  <si>
    <t>245</t>
  </si>
  <si>
    <t>246</t>
  </si>
  <si>
    <t>247</t>
  </si>
  <si>
    <t>248</t>
  </si>
  <si>
    <t>249</t>
  </si>
  <si>
    <t>251</t>
  </si>
  <si>
    <t>252</t>
  </si>
  <si>
    <t>253</t>
  </si>
  <si>
    <t>254</t>
  </si>
  <si>
    <t>260</t>
  </si>
  <si>
    <t>261</t>
  </si>
  <si>
    <t>263</t>
  </si>
  <si>
    <t>264</t>
  </si>
  <si>
    <t>279</t>
  </si>
  <si>
    <t>280</t>
  </si>
  <si>
    <t>281</t>
  </si>
  <si>
    <t>282</t>
  </si>
  <si>
    <t>283</t>
  </si>
  <si>
    <t>284</t>
  </si>
  <si>
    <t>303</t>
  </si>
  <si>
    <t>304</t>
  </si>
  <si>
    <t>305</t>
  </si>
  <si>
    <t>308</t>
  </si>
  <si>
    <t>309</t>
  </si>
  <si>
    <t>310</t>
  </si>
  <si>
    <t>312</t>
  </si>
  <si>
    <t>313</t>
  </si>
  <si>
    <t>314</t>
  </si>
  <si>
    <t>315</t>
  </si>
  <si>
    <t>316</t>
  </si>
  <si>
    <t>317</t>
  </si>
  <si>
    <t>320</t>
  </si>
  <si>
    <t>321</t>
  </si>
  <si>
    <t>322</t>
  </si>
  <si>
    <t>323</t>
  </si>
  <si>
    <t>324</t>
  </si>
  <si>
    <t>325</t>
  </si>
  <si>
    <t>326</t>
  </si>
  <si>
    <t>340</t>
  </si>
  <si>
    <t>341</t>
  </si>
  <si>
    <t>342</t>
  </si>
  <si>
    <t>343</t>
  </si>
  <si>
    <t>344</t>
  </si>
  <si>
    <t>346</t>
  </si>
  <si>
    <t>347</t>
  </si>
  <si>
    <t>349</t>
  </si>
  <si>
    <t>351</t>
  </si>
  <si>
    <t>361</t>
  </si>
  <si>
    <t>362</t>
  </si>
  <si>
    <t>363</t>
  </si>
  <si>
    <t>364</t>
  </si>
  <si>
    <t>380</t>
  </si>
  <si>
    <t>381</t>
  </si>
  <si>
    <t>382</t>
  </si>
  <si>
    <t>383</t>
  </si>
  <si>
    <t>384</t>
  </si>
  <si>
    <t>385</t>
  </si>
  <si>
    <t>401</t>
  </si>
  <si>
    <t>403</t>
  </si>
  <si>
    <t>404</t>
  </si>
  <si>
    <t>405</t>
  </si>
  <si>
    <t>420</t>
  </si>
  <si>
    <t>421</t>
  </si>
  <si>
    <t>422</t>
  </si>
  <si>
    <t>423</t>
  </si>
  <si>
    <t>424</t>
  </si>
  <si>
    <t>425</t>
  </si>
  <si>
    <t>426</t>
  </si>
  <si>
    <t>427</t>
  </si>
  <si>
    <t>440</t>
  </si>
  <si>
    <t>441</t>
  </si>
  <si>
    <t>442</t>
  </si>
  <si>
    <t>443</t>
  </si>
  <si>
    <t>444</t>
  </si>
  <si>
    <t>445</t>
  </si>
  <si>
    <t>446</t>
  </si>
  <si>
    <t>447</t>
  </si>
  <si>
    <t>461</t>
  </si>
  <si>
    <t>462</t>
  </si>
  <si>
    <t>463</t>
  </si>
  <si>
    <t>465</t>
  </si>
  <si>
    <t>466</t>
  </si>
  <si>
    <t>468</t>
  </si>
  <si>
    <t>469</t>
  </si>
  <si>
    <t>470</t>
  </si>
  <si>
    <t>480</t>
  </si>
  <si>
    <t>482</t>
  </si>
  <si>
    <t>483</t>
  </si>
  <si>
    <t>484</t>
  </si>
  <si>
    <t>500</t>
  </si>
  <si>
    <t>501</t>
  </si>
  <si>
    <t>510</t>
  </si>
  <si>
    <t>511</t>
  </si>
  <si>
    <t>512</t>
  </si>
  <si>
    <t>513</t>
  </si>
  <si>
    <t>514</t>
  </si>
  <si>
    <t>517</t>
  </si>
  <si>
    <t>518</t>
  </si>
  <si>
    <t>519</t>
  </si>
  <si>
    <t>530</t>
  </si>
  <si>
    <t>531</t>
  </si>
  <si>
    <t>532</t>
  </si>
  <si>
    <t>539</t>
  </si>
  <si>
    <t>540</t>
  </si>
  <si>
    <t>541</t>
  </si>
  <si>
    <t>542</t>
  </si>
  <si>
    <t>543</t>
  </si>
  <si>
    <t>547</t>
  </si>
  <si>
    <t>548</t>
  </si>
  <si>
    <t>560</t>
  </si>
  <si>
    <t>561</t>
  </si>
  <si>
    <t>564</t>
  </si>
  <si>
    <t>566</t>
  </si>
  <si>
    <t>580</t>
  </si>
  <si>
    <t>581</t>
  </si>
  <si>
    <t>583</t>
  </si>
  <si>
    <t>588</t>
  </si>
  <si>
    <t>589</t>
  </si>
  <si>
    <t>591</t>
  </si>
  <si>
    <t>593</t>
  </si>
  <si>
    <t>602</t>
  </si>
  <si>
    <t>603</t>
  </si>
  <si>
    <t>607</t>
  </si>
  <si>
    <t>608</t>
  </si>
  <si>
    <t>609</t>
  </si>
  <si>
    <t>611</t>
  </si>
  <si>
    <t>612</t>
  </si>
  <si>
    <t>613</t>
  </si>
  <si>
    <t>614</t>
  </si>
  <si>
    <t>621</t>
  </si>
  <si>
    <t>622</t>
  </si>
  <si>
    <t>623</t>
  </si>
  <si>
    <t>625</t>
  </si>
  <si>
    <t>626</t>
  </si>
  <si>
    <t>630</t>
  </si>
  <si>
    <t>631</t>
  </si>
  <si>
    <t>633</t>
  </si>
  <si>
    <t>634</t>
  </si>
  <si>
    <t>636</t>
  </si>
  <si>
    <t>639</t>
  </si>
  <si>
    <t>640</t>
  </si>
  <si>
    <t>650</t>
  </si>
  <si>
    <t>651</t>
  </si>
  <si>
    <t>660</t>
  </si>
  <si>
    <t>661</t>
  </si>
  <si>
    <t>662</t>
  </si>
  <si>
    <t>663</t>
  </si>
  <si>
    <t>680</t>
  </si>
  <si>
    <t>681</t>
  </si>
  <si>
    <t>690</t>
  </si>
  <si>
    <t>691</t>
  </si>
  <si>
    <t>692</t>
  </si>
  <si>
    <t>694</t>
  </si>
  <si>
    <t>695</t>
  </si>
  <si>
    <t>696</t>
  </si>
  <si>
    <t>710</t>
  </si>
  <si>
    <t>711</t>
  </si>
  <si>
    <t>720</t>
  </si>
  <si>
    <t>721</t>
  </si>
  <si>
    <t>722</t>
  </si>
  <si>
    <t>723</t>
  </si>
  <si>
    <t>724</t>
  </si>
  <si>
    <t>740</t>
  </si>
  <si>
    <t>750</t>
  </si>
  <si>
    <t>751</t>
  </si>
  <si>
    <t>752</t>
  </si>
  <si>
    <t>753</t>
  </si>
  <si>
    <t>754</t>
  </si>
  <si>
    <t>755</t>
  </si>
  <si>
    <t>756</t>
  </si>
  <si>
    <t>757</t>
  </si>
  <si>
    <t>758</t>
  </si>
  <si>
    <t>759</t>
  </si>
  <si>
    <t>760</t>
  </si>
  <si>
    <t>770</t>
  </si>
  <si>
    <t>772</t>
  </si>
  <si>
    <t>773</t>
  </si>
  <si>
    <t>774</t>
  </si>
  <si>
    <t>775</t>
  </si>
  <si>
    <t>776</t>
  </si>
  <si>
    <t>792</t>
  </si>
  <si>
    <t>793</t>
  </si>
  <si>
    <t>794</t>
  </si>
  <si>
    <t>810</t>
  </si>
  <si>
    <t>811</t>
  </si>
  <si>
    <t>812</t>
  </si>
  <si>
    <t>813</t>
  </si>
  <si>
    <t>815</t>
  </si>
  <si>
    <t>816</t>
  </si>
  <si>
    <t>817</t>
  </si>
  <si>
    <t>841</t>
  </si>
  <si>
    <t>842</t>
  </si>
  <si>
    <t>843</t>
  </si>
  <si>
    <t>844</t>
  </si>
  <si>
    <t>850</t>
  </si>
  <si>
    <t>860</t>
  </si>
  <si>
    <t>861</t>
  </si>
  <si>
    <t>862</t>
  </si>
  <si>
    <t>863</t>
  </si>
  <si>
    <t>890</t>
  </si>
  <si>
    <t>892</t>
  </si>
  <si>
    <t>893</t>
  </si>
  <si>
    <t>894</t>
  </si>
  <si>
    <t>910</t>
  </si>
  <si>
    <t>911</t>
  </si>
  <si>
    <t>912</t>
  </si>
  <si>
    <t>930</t>
  </si>
  <si>
    <t>950</t>
  </si>
  <si>
    <t>951</t>
  </si>
  <si>
    <t>952</t>
  </si>
  <si>
    <t>955</t>
  </si>
  <si>
    <t>956</t>
  </si>
  <si>
    <t>SOI Dropdown</t>
  </si>
  <si>
    <t>0</t>
  </si>
  <si>
    <t>1</t>
  </si>
  <si>
    <t>2</t>
  </si>
  <si>
    <t>3</t>
  </si>
  <si>
    <t>4</t>
  </si>
  <si>
    <t>Discharge Status Code</t>
  </si>
  <si>
    <t>Discharge Status Code Description</t>
  </si>
  <si>
    <t>01</t>
  </si>
  <si>
    <t>02</t>
  </si>
  <si>
    <t>03</t>
  </si>
  <si>
    <t>04</t>
  </si>
  <si>
    <t>05</t>
  </si>
  <si>
    <t>06</t>
  </si>
  <si>
    <t>07</t>
  </si>
  <si>
    <t>09</t>
  </si>
  <si>
    <t>20</t>
  </si>
  <si>
    <t>21</t>
  </si>
  <si>
    <t>30</t>
  </si>
  <si>
    <t>40</t>
  </si>
  <si>
    <t>41</t>
  </si>
  <si>
    <t>42</t>
  </si>
  <si>
    <t>43</t>
  </si>
  <si>
    <t>50</t>
  </si>
  <si>
    <t>51</t>
  </si>
  <si>
    <t>61</t>
  </si>
  <si>
    <t>62</t>
  </si>
  <si>
    <t>63</t>
  </si>
  <si>
    <t>64</t>
  </si>
  <si>
    <t>65</t>
  </si>
  <si>
    <t>66</t>
  </si>
  <si>
    <t>69</t>
  </si>
  <si>
    <t>70</t>
  </si>
  <si>
    <t>81</t>
  </si>
  <si>
    <t>82</t>
  </si>
  <si>
    <t>83</t>
  </si>
  <si>
    <t>84</t>
  </si>
  <si>
    <t>85</t>
  </si>
  <si>
    <t>86</t>
  </si>
  <si>
    <t>87</t>
  </si>
  <si>
    <t>88</t>
  </si>
  <si>
    <t>89</t>
  </si>
  <si>
    <t>90</t>
  </si>
  <si>
    <t>91</t>
  </si>
  <si>
    <t>92</t>
  </si>
  <si>
    <t>93</t>
  </si>
  <si>
    <t>94</t>
  </si>
  <si>
    <t>95</t>
  </si>
  <si>
    <t>Discharged/transferred to short-term general hospital for inpatient care</t>
  </si>
  <si>
    <t>Discharged/transferred to a designated cancer center or children's hospital</t>
  </si>
  <si>
    <t>Discharged/transferred to an inpatient rehabilitation facility including distinct part units of a hospital</t>
  </si>
  <si>
    <t>Discharged/transferred to a long term care hospital</t>
  </si>
  <si>
    <t>Discharged/transferred to a psychiatric hospital or psychiatric distinct part unit of a hospital</t>
  </si>
  <si>
    <t>Discharged/transferred to a Critical Access Hospital (CAH)</t>
  </si>
  <si>
    <t>Discharged/transferred to a short term general hospital for inpatient care with a planned acute care hospital inpatient readmission</t>
  </si>
  <si>
    <t>Discharged/transferred to a designated cancer center or children's hospital with a planned acute care hospital inpatient readmission</t>
  </si>
  <si>
    <t>Discharged/transferred to an inpatient rehabilitation facility (IRF) including rehabilitation distinct part units of a hospital with a planned acute care hospital inpatient readmission</t>
  </si>
  <si>
    <t>Discharged/transferred to a Medicare certified long term care hospital (LTCH) with a planned acute care hospital inpatient readmission</t>
  </si>
  <si>
    <t>Discharged/transferred to a psychiatric distinct part unit of a hospital with a planned acute care hospital inpatient readmission</t>
  </si>
  <si>
    <t>Discharged/transferred to a critical access hospital (CAH) with a planned acute care hospital inpatient readmission</t>
  </si>
  <si>
    <t>Discharged to home or self care</t>
  </si>
  <si>
    <t>Discharged/transferred to SNF</t>
  </si>
  <si>
    <t>Discharged/transferred to an Intermediate Care Facility</t>
  </si>
  <si>
    <t>Discharged/transferred to home under care of organized home health service organization</t>
  </si>
  <si>
    <t>Left against medical advice or discontinued care</t>
  </si>
  <si>
    <t>Admitted as an inpatient to this hospital-only use on Medicare OP claims when services begin when those Medicare OP services are greater than 3 days prior to an admission</t>
  </si>
  <si>
    <t>Expired</t>
  </si>
  <si>
    <t>Discharges or transfers to court/law enforcement</t>
  </si>
  <si>
    <t>Still a patient or expected to return for outpatient services</t>
  </si>
  <si>
    <t>Expired at home (Hospice claims only)</t>
  </si>
  <si>
    <t>Expired in a medical facility (Hospice claims only)</t>
  </si>
  <si>
    <t>Expired - place unknown (Hospice claims only)</t>
  </si>
  <si>
    <t>Discharged/transferred to a Federal hospital Dept of Defense hospitals, VA hospitals, VA Psych unit or VA nursing facilities</t>
  </si>
  <si>
    <t>Discharged/transferred to Hospice (home)-or alternative setting</t>
  </si>
  <si>
    <t>Discharged/transferred to Hospice medical facility</t>
  </si>
  <si>
    <t>Discharged/transferred within this institution to a hospital based Medicare approved swing bed</t>
  </si>
  <si>
    <t>Discharged/transferred to a nursing facility certified under Medicaid but not certified under Medicare</t>
  </si>
  <si>
    <t>Discharged/transferred to a designated disaster alternative care site</t>
  </si>
  <si>
    <t>Discharged/transferred to another type of health care institution not defined elsewhere in the code list</t>
  </si>
  <si>
    <t>Discharged to home or self-care with a planned acute care hospital inpatient readmission</t>
  </si>
  <si>
    <t>Discharged/transferred to a skilled nursing facility (SNF) with Medicare certification with a planned acute care hospital inpatient readmission</t>
  </si>
  <si>
    <t>Discharged/transferred to a facility that provides custodial or supportive care with a planned acute care hospital inpatient readmission</t>
  </si>
  <si>
    <t>Discharged/transferred to home under care of organized home health service organization with a planned acute care hospital inpatient readmission</t>
  </si>
  <si>
    <t>Discharged/transferred to court/law enforcement with a planned acute care hospital inpatient readmission</t>
  </si>
  <si>
    <t>Discharged/transferred to a federal health care facility with a planned acute care hospital inpatient readmission</t>
  </si>
  <si>
    <t>Discharged/transferred to a hospital-based Medicare approved swing bed with a planned acute care hospital inpatient readmission</t>
  </si>
  <si>
    <t>Discharged/transferred to a nursing facility certified under Medicaid but not certified under Medicare with a planned acute care hospital inpatient readmission</t>
  </si>
  <si>
    <t>Discharged/transferred to another type of health care institution not defined elsewhere in this code list with a planned acute care hospital inpatient readmission</t>
  </si>
  <si>
    <t>Transfer</t>
  </si>
  <si>
    <t>Non-Transfer</t>
  </si>
  <si>
    <t>Transfer Dropdown</t>
  </si>
  <si>
    <t>APR-DRG V.38 Relative Weight x Recentering Factor</t>
  </si>
  <si>
    <t>Calculation/Comment</t>
  </si>
  <si>
    <t>Service Category Policy Adjustors</t>
  </si>
  <si>
    <t>Transfer/Non-Transfer Discharge Status Code</t>
  </si>
  <si>
    <t>Actual Length of Stay</t>
  </si>
  <si>
    <t>Age Adjusted Base Rate x Relative Weight for Payment Calculation (rounded two decimals)</t>
  </si>
  <si>
    <t>Total DRG Payment:</t>
  </si>
  <si>
    <t>Overview:</t>
  </si>
  <si>
    <t>Contents:</t>
  </si>
  <si>
    <t>Transfer or Non-Transfer</t>
  </si>
  <si>
    <t>Service Category (State Defined)</t>
  </si>
  <si>
    <t>APR-DRG V.38 National HSRV Relative Weights</t>
  </si>
  <si>
    <t>Recentered Relative Weights</t>
  </si>
  <si>
    <t>National Average Length of Stay</t>
  </si>
  <si>
    <t>PERCUTANEOUS INTRACRANIAL AND EXTRACRANIAL VASCULAR PROCEDUR</t>
  </si>
  <si>
    <t>DEGENERATIVE NERVOUS SYSTEM DISORDERS EXCEPT MULTIPLE SCLERO</t>
  </si>
  <si>
    <t>MULTIPLE SCLEROSIS, OTHER DEMYELINATING DISEASE AND INFLAMMA</t>
  </si>
  <si>
    <t>NON-BACTERIAL INFECTIONS OF NERVOUS SYSTEM EXCEPT VIRAL MENI</t>
  </si>
  <si>
    <t>BRAIN CONTUSION OR LACERATION AND COMPLICATED SKULL FRACTURE</t>
  </si>
  <si>
    <t>CONCUSSION, CLOSED SKULL FRACTURE NOS, AND UNCOMPLICATED INT</t>
  </si>
  <si>
    <t>FACIAL BONE PROCEDURES EXCEPT MAJOR CRANIAL OR FACIAL BONE P</t>
  </si>
  <si>
    <t>OTHER EAR, NOSE, MOUTH, THROAT AND CRANIAL OR FACIAL DIAGNOS</t>
  </si>
  <si>
    <t>RESPIRATORY SYSTEM DIAGNOSIS WITH VENTILATOR SUPPORT &gt; 96 HO</t>
  </si>
  <si>
    <t>BPD AND OTHER CHRONIC RESPIRATORY DISEASES ARISING IN PERINA</t>
  </si>
  <si>
    <t>OTHER RESPIRATORY DIAGNOSES EXCEPT SIGNS, SYMPTOMS AND MISCE</t>
  </si>
  <si>
    <t>CARDIAC VALVE PROCEDURES WITH AMI OR COMPLEX PRINCIPAL DIAGN</t>
  </si>
  <si>
    <t>CARDIAC VALVE PROCEDURES WITHOUT AMI OR COMPLEX PRINCIPAL DI</t>
  </si>
  <si>
    <t xml:space="preserve">PERMANENT CARDIAC PACEMAKER IMPLANT WITH AMI, HEART FAILURE </t>
  </si>
  <si>
    <t>PERMANENT CARDIAC PACEMAKER IMPLANT WITHOUT AMI, HEART FAILU</t>
  </si>
  <si>
    <t xml:space="preserve">INSERTION, REVISION AND REPLACEMENTS OF PACEMAKER AND OTHER </t>
  </si>
  <si>
    <t>CARDIAC PACEMAKER AND DEFIBRILLATOR REVISION EXCEPT DEVICE R</t>
  </si>
  <si>
    <t>MALFUNCTION, REACTION, COMPLICATION OF CARDIAC OR VASCULAR D</t>
  </si>
  <si>
    <t>MALFUNCTION, REACTION AND COMPLICATION OF GASTROINTESTINAL D</t>
  </si>
  <si>
    <t>DORSAL AND LUMBAR FUSION PROCEDURE EXCEPT FOR CURVATURE OF B</t>
  </si>
  <si>
    <t xml:space="preserve">SKIN GRAFT, EXCEPT HAND, FOR MUSCULOSKELETAL AND CONNECTIVE </t>
  </si>
  <si>
    <t>SHOULDER, UPPER ARM AND FOREARM PROCEDURES EXCEPT JOINT REPL</t>
  </si>
  <si>
    <t>OTHER MUSCULOSKELETAL SYSTEM AND CONNECTIVE TISSUE PROCEDURE</t>
  </si>
  <si>
    <t>CERVICAL SPINAL FUSION AND OTHER BACK OR NECK PROCEDURES EXC</t>
  </si>
  <si>
    <t xml:space="preserve">MUSCULOSKELETAL MALIGNANCY AND PATHOLOGICAL FRACTURE DUE TO </t>
  </si>
  <si>
    <t>OSTEOMYELITIS, SEPTIC ARTHRITIS AND OTHER MUSCULOSKELETAL IN</t>
  </si>
  <si>
    <t xml:space="preserve">MALFUNCTION, REACTION, COMPLICATION OF ORTHOPEDIC DEVICE OR </t>
  </si>
  <si>
    <t>CONTUSION, OPEN WOUND AND OTHER TRAUMA TO SKIN AND SUBCUTANE</t>
  </si>
  <si>
    <t>OTHER PROCEDURES FOR ENDOCRINE, NUTRITIONAL AND METABOLIC DI</t>
  </si>
  <si>
    <t>MALNUTRITION, FAILURE TO THRIVE AND OTHER NUTRITIONAL DISORD</t>
  </si>
  <si>
    <t xml:space="preserve">MALFUNCTION, REACTION, COMPLICATION OF GENITOURINARY DEVICE </t>
  </si>
  <si>
    <t xml:space="preserve">PELVIC EVISCERATION, RADICAL HYSTERECTOMY AND OTHER RADICAL </t>
  </si>
  <si>
    <t>UTERINE AND ADNEXA PROCEDURES FOR OVARIAN AND ADNEXAL MALIGN</t>
  </si>
  <si>
    <t>UTERINE AND ADNEXA PROCEDURES FOR NON-OVARIAN AND NON-ADNEXA</t>
  </si>
  <si>
    <t>UTERINE AND ADNEXA PROCEDURES FOR NON-MALIGNANCY EXCEPT LEIO</t>
  </si>
  <si>
    <t>VAGINAL DELIVERY WITH O.R. PROCEDURE EXCEPT STERILIZATION AN</t>
  </si>
  <si>
    <t>NEONATE BIRTH WEIGHT &lt; 500 GRAMS, OR BIRTH WEIGHT 500-999 GR</t>
  </si>
  <si>
    <t>NEONATE BIRTH WEIGHT 1000-1249 GRAMS WITH RESPIRATORY DISTRE</t>
  </si>
  <si>
    <t>NEONATE BIRTH WEIGHT 1000-1249 GRAMS WITH OR WITHOUT SIGNIFI</t>
  </si>
  <si>
    <t>NEONATE BIRTH WEIGHT 1250-1499 GRAMS WITH RESPIRATORY DISTRE</t>
  </si>
  <si>
    <t>NEONATE BIRTH WEIGHT 1250-1499 GRAMS WITH OR WITHOUT SIGNIFI</t>
  </si>
  <si>
    <t>NEONATE BIRTH WEIGHT 1500-1999 GRAMS WITH RESPIRATORY DISTRE</t>
  </si>
  <si>
    <t>NEONATE BIRTH WEIGHT 1500-1999 GRAMS WITH CONGENITAL OR PERI</t>
  </si>
  <si>
    <t>NEONATE BIRTH WEIGHT 1500-1999 GRAMS WITH OR WITHOUT OTHER S</t>
  </si>
  <si>
    <t>NEONATE BIRTH WEIGHT 2000-2499 GRAMS WITH RESPIRATORY DISTRE</t>
  </si>
  <si>
    <t>NEONATE BIRTH WEIGHT 2000-2499 GRAMS WITH CONGENITAL OR PERI</t>
  </si>
  <si>
    <t xml:space="preserve">NEONATE BIRTH WEIGHT 2000-2499 GRAMS WITH OTHER SIGNIFICANT </t>
  </si>
  <si>
    <t>NEONATE BIRTH WEIGHT 2000-2499 GRAMS, NORMAL NEWBORN OR NEON</t>
  </si>
  <si>
    <t xml:space="preserve">NEONATE BIRTH WEIGHT &gt; 2499 GRAMS WITH MAJOR CARDIOVASCULAR </t>
  </si>
  <si>
    <t xml:space="preserve">NEONATE BIRTH WEIGHT &gt; 2499 GRAMS WITH RESPIRATORY DISTRESS </t>
  </si>
  <si>
    <t>NEONATE BIRTH WEIGHT &gt; 2499 GRAMS WITH CONGENITAL OR PERINAT</t>
  </si>
  <si>
    <t>NEONATE BIRTH WEIGHT &gt; 2499 GRAMS WITH OTHER SIGNIFICANT CON</t>
  </si>
  <si>
    <t>NEONATE BIRTH WEIGHT &gt; 2499 GRAMS, NORMAL NEWBORN OR NEONATE</t>
  </si>
  <si>
    <t>MAJOR HEMATOLOGIC OR IMMUNOLOGIC DIAGNOSES EXCEPT SICKLE CEL</t>
  </si>
  <si>
    <t xml:space="preserve">MAJOR O.R. PROCEDURES FOR LYMPHATIC, HEMATOPOIETIC OR OTHER </t>
  </si>
  <si>
    <t>OTHER  O.R. PROCEDURES FOR LYMPHATIC, HEMATOPOIETIC OR OTHER</t>
  </si>
  <si>
    <t xml:space="preserve">LYMPHATIC AND OTHER MALIGNANCIES AND NEOPLASMS OF UNCERTAIN </t>
  </si>
  <si>
    <t>INFECTIOUS AND PARASITIC DISEASES INCLUDING HIV WITH O.R. PR</t>
  </si>
  <si>
    <t>POST-OPERATIVE, POST-TRAUMA, OTHER DEVICE INFECTIONS WITH O.</t>
  </si>
  <si>
    <t>MAJOR DEPRESSIVE DISORDERS AND OTHER OR UNSPECIFIED PSYCHOSE</t>
  </si>
  <si>
    <t>ADJUSTMENT DISORDERS AND NEUROSES EXCEPT DEPRESSIVE DIAGNOSE</t>
  </si>
  <si>
    <t>DRUG AND ALCOHOL ABUSE OR DEPENDENCE, LEFT AGAINST MEDICAL A</t>
  </si>
  <si>
    <t>ALCOHOL AND DRUG DEPENDENCE WITH REHABILITATION AND/OR DETOX</t>
  </si>
  <si>
    <t>EXTENSIVE O.R. PROCEDURES FOR OTHER COMPLICATIONS OF TREATME</t>
  </si>
  <si>
    <t>MODERATELY EXTENSIVE O.R. PROCEDURES FOR OTHER COMPLICATIONS</t>
  </si>
  <si>
    <t>NON-EXTENSIVE O.R. PROCEDURES FOR OTHER COMPLICATIONS OF TRE</t>
  </si>
  <si>
    <t>PROCEDURE WITH DIAGNOSIS OF REHABILITATION, AFTERCARE OR OTH</t>
  </si>
  <si>
    <t>HIV WITH ONE SIGNIFICANT HIV CONDITION OR WITHOUT SIGNIFICAN</t>
  </si>
  <si>
    <t>EXTENSIVE ABDOMINAL OR THORACIC PROCEDURES FOR MULTIPLE SIGN</t>
  </si>
  <si>
    <t>MUSCULOSKELETAL AND OTHER PROCEDURES FOR MULTIPLE SIGNIFICAN</t>
  </si>
  <si>
    <t>MODERATELY EXTENSIVE O.R. PROCEDURE UNRELATED TO PRINCIPAL D</t>
  </si>
  <si>
    <t>NON-EXTENSIVE O.R. PROCEDURE UNRELATED TO PRINCIPAL DIAGNOSI</t>
  </si>
  <si>
    <t>Alaska Department of Health and Social Services</t>
  </si>
  <si>
    <t>APR DRG Pricing Calculator Instructions:</t>
  </si>
  <si>
    <t>Adult Adjustor</t>
  </si>
  <si>
    <t>Pediatric Adjustor</t>
  </si>
  <si>
    <t>Substance Abuse</t>
  </si>
  <si>
    <t>Mental Health</t>
  </si>
  <si>
    <t>Normal Newborn</t>
  </si>
  <si>
    <t>Policy Adjustor (Adult)</t>
  </si>
  <si>
    <t>Policy Adjustor (Pediatric)</t>
  </si>
  <si>
    <t>Adjusted Relative Weight for Payment (Adult)</t>
  </si>
  <si>
    <t>Adjusted Relative Weight for Payment (Pediatric)</t>
  </si>
  <si>
    <t>Base Rate</t>
  </si>
  <si>
    <t>Patient Responsibility (Enter)</t>
  </si>
  <si>
    <t>Third-Party Liability (Enter)</t>
  </si>
  <si>
    <t>Cost-to-Charge Ratio</t>
  </si>
  <si>
    <t>Service Category/Age Policy Adjustor</t>
  </si>
  <si>
    <t>Recentered Relative Weight x Service Category/Age Policy Adjustor</t>
  </si>
  <si>
    <t>Cost Outlier Threshold</t>
  </si>
  <si>
    <t>Marginal Cost Percentage</t>
  </si>
  <si>
    <t>Estimated Cost</t>
  </si>
  <si>
    <t>Charges x CCR</t>
  </si>
  <si>
    <t>Estimated Gain/Loss</t>
  </si>
  <si>
    <t>APR DRG Base Payment</t>
  </si>
  <si>
    <t>If Estimated Loss exceeds Cost Outlier Threshold, then the claim qualifies for Outlier Payment</t>
  </si>
  <si>
    <t>Base Payment After Transfer Adjustment</t>
  </si>
  <si>
    <t>If Transfer Adjustment is applicable, (APR-DRG Base Payment / Avg. LOS) x (Actual LOS + 1)</t>
  </si>
  <si>
    <t>Base Payment After Transfer Adjustment + Outlier Payment</t>
  </si>
  <si>
    <t>Add-On Payment</t>
  </si>
  <si>
    <t>Patient Responsibility/TPL</t>
  </si>
  <si>
    <t>DRG Payment</t>
  </si>
  <si>
    <t>Total Payment</t>
  </si>
  <si>
    <t>DRG Payment plus Add-on Payment minus Patient Responsibility/TPL</t>
  </si>
  <si>
    <t>APR DRG Pricing Calculator</t>
  </si>
  <si>
    <t>3M APR DRG is a trademark of 3M Company.</t>
  </si>
  <si>
    <t>Age and Service Category Policy Adjustors</t>
  </si>
  <si>
    <t>Discharge Status Codes for Transfer Payment Adjustment</t>
  </si>
  <si>
    <t>APR-DRG V.38 Values</t>
  </si>
  <si>
    <t>Discharge Status Code Transfer Classification</t>
  </si>
  <si>
    <t>APR-DRG V.38 Relative Weights and Average Lengths of Stay</t>
  </si>
  <si>
    <t>• If discharge status code is defined as a transfer code and Actual LOS + 1 is less than Avg. LOS, then the claim qualifies for Transfer Adjustment.
• DRGs 580 and 581 are exempt from Transfer Adjustment.</t>
  </si>
  <si>
    <t>APR DRG Base Payment minus Estimated Cost</t>
  </si>
  <si>
    <t>The DRG pricing calculator is intended to help hospitals and other stakeholders estimate payment under the 3M APR DRG reimbursement methodology for inpatient stays for Alaska Medicaid beneficiaries beginning January 1, 2024. It is not intended to replace or supersede payments calculated by the Medicaid Management Information System (MMIS). The calculator does not capture all pricing and editing complexity of the claims processing system. In cases of differences, the MMIS is correct.</t>
  </si>
  <si>
    <t>Effective January 1, 2024</t>
  </si>
  <si>
    <r>
      <t xml:space="preserve">• </t>
    </r>
    <r>
      <rPr>
        <u/>
        <sz val="10"/>
        <color theme="1"/>
        <rFont val="Arial"/>
        <family val="2"/>
      </rPr>
      <t>Calculator</t>
    </r>
    <r>
      <rPr>
        <sz val="10"/>
        <color theme="1"/>
        <rFont val="Arial"/>
        <family val="2"/>
      </rPr>
      <t xml:space="preserve">: This is the APR DRG Pricing calculator to estimate DRG payment based on user inputs of claims information
• </t>
    </r>
    <r>
      <rPr>
        <u/>
        <sz val="10"/>
        <color theme="1"/>
        <rFont val="Arial"/>
        <family val="2"/>
      </rPr>
      <t>Policy Adjustors</t>
    </r>
    <r>
      <rPr>
        <sz val="10"/>
        <color theme="1"/>
        <rFont val="Arial"/>
        <family val="2"/>
      </rPr>
      <t xml:space="preserve">: This tab provides the age and service category policy adjustor values
• </t>
    </r>
    <r>
      <rPr>
        <u/>
        <sz val="10"/>
        <color theme="1"/>
        <rFont val="Arial"/>
        <family val="2"/>
      </rPr>
      <t>DRG Table</t>
    </r>
    <r>
      <rPr>
        <sz val="10"/>
        <color theme="1"/>
        <rFont val="Arial"/>
        <family val="2"/>
      </rPr>
      <t xml:space="preserve">: This table includes all APR DRGs, along with their relative weights (including recentering and policy adjustor values), and average lengths of stay
</t>
    </r>
    <r>
      <rPr>
        <sz val="10"/>
        <color theme="1"/>
        <rFont val="Arial"/>
        <family val="2"/>
      </rPr>
      <t xml:space="preserve">•  </t>
    </r>
    <r>
      <rPr>
        <u/>
        <sz val="10"/>
        <color theme="1"/>
        <rFont val="Arial"/>
        <family val="2"/>
      </rPr>
      <t>Transfer Codes</t>
    </r>
    <r>
      <rPr>
        <sz val="10"/>
        <color theme="1"/>
        <rFont val="Arial"/>
        <family val="2"/>
      </rPr>
      <t>: This tab lists all discharge status codes and the classification of the discharge status code as a transfer code under Alaska Medicaid policy</t>
    </r>
  </si>
  <si>
    <t>The user inputs claims information into cells B7 to B17 (orange text), using dropdown lists or entered information as instructed. Through the use of lookups and other calculations, all other cells populate automatically. The calculator applies all steps necessary to estimate payment, including base rates, relative weights, policy adjustors, transfer adjustment, and outlier payment.</t>
  </si>
  <si>
    <t>Section 1. User Input</t>
  </si>
  <si>
    <t>Section 2. DRG Information</t>
  </si>
  <si>
    <t>Section 3. Base Payment</t>
  </si>
  <si>
    <t>Section 4. Transfer Adjustment</t>
  </si>
  <si>
    <t>Section 5. Outlier Payment</t>
  </si>
  <si>
    <t>Section 6. Total DRG Payment</t>
  </si>
  <si>
    <t>Add-On Payment (Enter)</t>
  </si>
  <si>
    <t>If claim qualifies for Outlier Payment, ([Estimated Loss minus Outlier Threshold] x Marginal Cost Percentage)</t>
  </si>
  <si>
    <t>Version:  1.0</t>
  </si>
  <si>
    <t>Effective Date:  January 1,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</si>
</sst>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7" formatCode="&quot;$&quot;#,##0.00_);\(&quot;$&quot;#,##0.00\)"/>
    <numFmt numFmtId="44" formatCode="_(&quot;$&quot;* #,##0.00_);_(&quot;$&quot;* \(#,##0.00\);_(&quot;$&quot;* &quot;-&quot;??_);_(@_)"/>
    <numFmt numFmtId="43" formatCode="_(* #,##0.00_);_(* \(#,##0.00\);_(* &quot;-&quot;??_);_(@_)"/>
    <numFmt numFmtId="164" formatCode="0.0000"/>
    <numFmt numFmtId="165" formatCode="#,##0.0000"/>
    <numFmt numFmtId="166" formatCode="&quot;$&quot;#,##0.00"/>
    <numFmt numFmtId="167" formatCode="#,##0.0000_);\(#,##0.0000\)"/>
  </numFmts>
  <fonts count="14" x14ac:knownFonts="1">
    <font>
      <sz val="11"/>
      <color theme="1"/>
      <name val="Calibri"/>
      <family val="2"/>
      <scheme val="minor"/>
    </font>
    <font>
      <sz val="11"/>
      <color theme="1"/>
      <name val="Calibri"/>
      <family val="2"/>
      <scheme val="minor"/>
    </font>
    <font>
      <b/>
      <sz val="10"/>
      <color theme="1"/>
      <name val="Arial"/>
      <family val="2"/>
    </font>
    <font>
      <sz val="10"/>
      <color theme="1"/>
      <name val="Arial"/>
      <family val="2"/>
    </font>
    <font>
      <sz val="11"/>
      <color theme="1"/>
      <name val="Arial"/>
      <family val="2"/>
    </font>
    <font>
      <b/>
      <sz val="11"/>
      <color theme="1"/>
      <name val="Arial"/>
      <family val="2"/>
    </font>
    <font>
      <b/>
      <sz val="11"/>
      <name val="Arial"/>
      <family val="2"/>
    </font>
    <font>
      <b/>
      <sz val="14"/>
      <color theme="1"/>
      <name val="Arial"/>
      <family val="2"/>
    </font>
    <font>
      <sz val="10"/>
      <name val="Arial"/>
      <family val="2"/>
    </font>
    <font>
      <u/>
      <sz val="10"/>
      <color theme="1"/>
      <name val="Arial"/>
      <family val="2"/>
    </font>
    <font>
      <i/>
      <sz val="10"/>
      <color theme="1"/>
      <name val="Arial"/>
      <family val="2"/>
    </font>
    <font>
      <b/>
      <sz val="10"/>
      <color rgb="FFC00000"/>
      <name val="Arial"/>
      <family val="2"/>
    </font>
    <font>
      <b/>
      <sz val="11"/>
      <color rgb="FF9CC5CA"/>
      <name val="Arial"/>
      <family val="2"/>
    </font>
    <font>
      <b/>
      <sz val="2"/>
      <color rgb="FF9CC5CA"/>
      <name val="Arial"/>
      <family val="2"/>
    </font>
  </fonts>
  <fills count="5">
    <fill>
      <patternFill patternType="none"/>
    </fill>
    <fill>
      <patternFill patternType="gray125"/>
    </fill>
    <fill>
      <patternFill patternType="solid">
        <fgColor rgb="FF7AC142"/>
        <bgColor indexed="64"/>
      </patternFill>
    </fill>
    <fill>
      <patternFill patternType="solid">
        <fgColor rgb="FF9CC5CA"/>
        <bgColor indexed="64"/>
      </patternFill>
    </fill>
    <fill>
      <patternFill patternType="solid">
        <fgColor rgb="FF7AC442"/>
        <bgColor indexed="64"/>
      </patternFill>
    </fill>
  </fills>
  <borders count="25">
    <border>
      <left/>
      <right/>
      <top/>
      <bottom/>
      <diagonal/>
    </border>
    <border>
      <left/>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thin">
        <color auto="1"/>
      </left>
      <right style="thin">
        <color auto="1"/>
      </right>
      <top style="hair">
        <color auto="1"/>
      </top>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style="thin">
        <color auto="1"/>
      </left>
      <right/>
      <top style="hair">
        <color auto="1"/>
      </top>
      <bottom style="hair">
        <color auto="1"/>
      </bottom>
      <diagonal/>
    </border>
    <border>
      <left/>
      <right style="thin">
        <color auto="1"/>
      </right>
      <top style="hair">
        <color auto="1"/>
      </top>
      <bottom style="hair">
        <color auto="1"/>
      </bottom>
      <diagonal/>
    </border>
    <border>
      <left style="thin">
        <color auto="1"/>
      </left>
      <right/>
      <top style="hair">
        <color auto="1"/>
      </top>
      <bottom style="thin">
        <color auto="1"/>
      </bottom>
      <diagonal/>
    </border>
    <border>
      <left/>
      <right style="thin">
        <color auto="1"/>
      </right>
      <top style="hair">
        <color auto="1"/>
      </top>
      <bottom style="thin">
        <color auto="1"/>
      </bottom>
      <diagonal/>
    </border>
    <border>
      <left style="thick">
        <color auto="1"/>
      </left>
      <right style="thick">
        <color auto="1"/>
      </right>
      <top style="thick">
        <color auto="1"/>
      </top>
      <bottom/>
      <diagonal/>
    </border>
    <border>
      <left style="thick">
        <color auto="1"/>
      </left>
      <right style="thick">
        <color auto="1"/>
      </right>
      <top/>
      <bottom style="thick">
        <color auto="1"/>
      </bottom>
      <diagonal/>
    </border>
    <border>
      <left/>
      <right style="thick">
        <color auto="1"/>
      </right>
      <top/>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s>
  <cellStyleXfs count="5">
    <xf numFmtId="0" fontId="0" fillId="0" borderId="0"/>
    <xf numFmtId="9"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cellStyleXfs>
  <cellXfs count="97">
    <xf numFmtId="0" fontId="0" fillId="0" borderId="0" xfId="0"/>
    <xf numFmtId="0" fontId="4" fillId="0" borderId="0" xfId="0" applyFont="1"/>
    <xf numFmtId="0" fontId="5" fillId="0" borderId="0" xfId="0" applyFont="1"/>
    <xf numFmtId="49" fontId="2" fillId="4" borderId="1" xfId="0" applyNumberFormat="1" applyFont="1" applyFill="1" applyBorder="1" applyAlignment="1">
      <alignment horizontal="center" vertical="center" wrapText="1"/>
    </xf>
    <xf numFmtId="165" fontId="2" fillId="4" borderId="1" xfId="0" applyNumberFormat="1" applyFont="1" applyFill="1" applyBorder="1" applyAlignment="1">
      <alignment horizontal="center" vertical="center" wrapText="1"/>
    </xf>
    <xf numFmtId="0" fontId="3" fillId="0" borderId="5" xfId="0" applyFont="1" applyBorder="1"/>
    <xf numFmtId="165" fontId="3" fillId="0" borderId="5" xfId="0" applyNumberFormat="1" applyFont="1" applyBorder="1"/>
    <xf numFmtId="2" fontId="3" fillId="0" borderId="5" xfId="0" applyNumberFormat="1" applyFont="1" applyBorder="1"/>
    <xf numFmtId="0" fontId="3" fillId="0" borderId="6" xfId="0" applyFont="1" applyBorder="1"/>
    <xf numFmtId="165" fontId="3" fillId="0" borderId="6" xfId="0" applyNumberFormat="1" applyFont="1" applyBorder="1"/>
    <xf numFmtId="2" fontId="3" fillId="0" borderId="6" xfId="0" applyNumberFormat="1" applyFont="1" applyBorder="1"/>
    <xf numFmtId="0" fontId="3" fillId="0" borderId="7" xfId="0" applyFont="1" applyBorder="1"/>
    <xf numFmtId="165" fontId="3" fillId="0" borderId="7" xfId="0" applyNumberFormat="1" applyFont="1" applyBorder="1"/>
    <xf numFmtId="2" fontId="3" fillId="0" borderId="7" xfId="0" applyNumberFormat="1" applyFont="1" applyBorder="1"/>
    <xf numFmtId="0" fontId="3" fillId="0" borderId="0" xfId="0" applyFont="1"/>
    <xf numFmtId="0" fontId="2" fillId="4" borderId="2"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2" fillId="4" borderId="3" xfId="0" applyFont="1" applyFill="1" applyBorder="1" applyAlignment="1">
      <alignment horizontal="center" vertical="center" wrapText="1"/>
    </xf>
    <xf numFmtId="0" fontId="3" fillId="0" borderId="8" xfId="0" applyFont="1" applyBorder="1"/>
    <xf numFmtId="0" fontId="0" fillId="0" borderId="5" xfId="0" applyBorder="1"/>
    <xf numFmtId="0" fontId="0" fillId="0" borderId="6" xfId="0" applyBorder="1"/>
    <xf numFmtId="0" fontId="0" fillId="0" borderId="7" xfId="0" applyBorder="1"/>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2" borderId="1" xfId="0" applyFont="1" applyFill="1" applyBorder="1" applyAlignment="1">
      <alignment horizontal="center"/>
    </xf>
    <xf numFmtId="0" fontId="3" fillId="0" borderId="6" xfId="0" applyFont="1" applyBorder="1" applyAlignment="1">
      <alignment wrapText="1"/>
    </xf>
    <xf numFmtId="0" fontId="2" fillId="2" borderId="2" xfId="0" applyFont="1" applyFill="1" applyBorder="1" applyAlignment="1">
      <alignment horizontal="center" wrapText="1"/>
    </xf>
    <xf numFmtId="0" fontId="3" fillId="0" borderId="5" xfId="0" applyFont="1" applyBorder="1" applyAlignment="1">
      <alignment horizontal="center"/>
    </xf>
    <xf numFmtId="0" fontId="3" fillId="0" borderId="6" xfId="0" applyFont="1" applyBorder="1" applyAlignment="1">
      <alignment horizontal="center"/>
    </xf>
    <xf numFmtId="164" fontId="3" fillId="0" borderId="6" xfId="0" applyNumberFormat="1" applyFont="1" applyBorder="1" applyAlignment="1">
      <alignment horizontal="center"/>
    </xf>
    <xf numFmtId="2" fontId="3" fillId="0" borderId="6" xfId="0" applyNumberFormat="1" applyFont="1" applyBorder="1" applyAlignment="1">
      <alignment horizontal="center"/>
    </xf>
    <xf numFmtId="0" fontId="3" fillId="0" borderId="7" xfId="0" applyFont="1" applyBorder="1" applyAlignment="1">
      <alignment horizontal="center"/>
    </xf>
    <xf numFmtId="0" fontId="3" fillId="0" borderId="6" xfId="0" applyFont="1" applyBorder="1" applyAlignment="1">
      <alignment horizontal="center" vertical="center" wrapText="1"/>
    </xf>
    <xf numFmtId="0" fontId="3" fillId="0" borderId="7" xfId="0" applyFont="1" applyBorder="1" applyAlignment="1">
      <alignment wrapText="1"/>
    </xf>
    <xf numFmtId="0" fontId="2" fillId="0" borderId="0" xfId="0" applyFont="1"/>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xf>
    <xf numFmtId="0" fontId="3" fillId="0" borderId="9" xfId="0" applyFont="1" applyBorder="1"/>
    <xf numFmtId="0" fontId="3" fillId="0" borderId="10" xfId="0" applyFont="1" applyBorder="1"/>
    <xf numFmtId="0" fontId="3" fillId="0" borderId="11" xfId="0" applyFont="1" applyBorder="1"/>
    <xf numFmtId="0" fontId="3" fillId="0" borderId="12" xfId="0" applyFont="1" applyBorder="1"/>
    <xf numFmtId="0" fontId="3" fillId="0" borderId="12" xfId="0" applyFont="1" applyBorder="1" applyAlignment="1">
      <alignment wrapText="1"/>
    </xf>
    <xf numFmtId="0" fontId="3" fillId="0" borderId="13" xfId="0" applyFont="1" applyBorder="1"/>
    <xf numFmtId="0" fontId="3" fillId="0" borderId="14" xfId="0" applyFont="1" applyBorder="1" applyAlignment="1">
      <alignment wrapText="1"/>
    </xf>
    <xf numFmtId="165" fontId="0" fillId="0" borderId="0" xfId="0" applyNumberFormat="1"/>
    <xf numFmtId="0" fontId="3" fillId="0" borderId="5" xfId="0" applyFont="1" applyBorder="1" applyAlignment="1">
      <alignment wrapText="1"/>
    </xf>
    <xf numFmtId="0" fontId="2" fillId="2" borderId="18" xfId="0" applyFont="1" applyFill="1" applyBorder="1"/>
    <xf numFmtId="7" fontId="3" fillId="0" borderId="5" xfId="0" applyNumberFormat="1" applyFont="1" applyBorder="1" applyAlignment="1">
      <alignment horizontal="center"/>
    </xf>
    <xf numFmtId="7" fontId="3" fillId="0" borderId="6" xfId="0" applyNumberFormat="1" applyFont="1" applyBorder="1" applyAlignment="1">
      <alignment horizontal="center"/>
    </xf>
    <xf numFmtId="7" fontId="3" fillId="0" borderId="7" xfId="0" applyNumberFormat="1" applyFont="1" applyBorder="1" applyAlignment="1">
      <alignment horizontal="center"/>
    </xf>
    <xf numFmtId="0" fontId="3" fillId="0" borderId="19" xfId="0" applyFont="1" applyBorder="1"/>
    <xf numFmtId="0" fontId="3" fillId="0" borderId="20" xfId="0" applyFont="1" applyBorder="1"/>
    <xf numFmtId="0" fontId="3" fillId="0" borderId="21" xfId="0" applyFont="1" applyBorder="1"/>
    <xf numFmtId="0" fontId="3" fillId="0" borderId="23" xfId="0" applyFont="1" applyBorder="1" applyAlignment="1">
      <alignment horizontal="center"/>
    </xf>
    <xf numFmtId="9" fontId="3" fillId="0" borderId="6" xfId="1" applyFont="1" applyBorder="1" applyAlignment="1">
      <alignment horizontal="center"/>
    </xf>
    <xf numFmtId="0" fontId="2" fillId="0" borderId="4" xfId="0" applyFont="1" applyBorder="1"/>
    <xf numFmtId="7" fontId="2" fillId="0" borderId="4" xfId="0" applyNumberFormat="1" applyFont="1" applyBorder="1" applyAlignment="1">
      <alignment horizontal="center"/>
    </xf>
    <xf numFmtId="0" fontId="6" fillId="0" borderId="15" xfId="0" applyFont="1" applyBorder="1" applyAlignment="1">
      <alignment horizontal="center"/>
    </xf>
    <xf numFmtId="7" fontId="6" fillId="0" borderId="16" xfId="0" applyNumberFormat="1" applyFont="1" applyBorder="1" applyAlignment="1">
      <alignment horizontal="center"/>
    </xf>
    <xf numFmtId="0" fontId="7" fillId="0" borderId="0" xfId="0" applyFont="1"/>
    <xf numFmtId="0" fontId="3" fillId="0" borderId="4" xfId="0" applyFont="1" applyBorder="1"/>
    <xf numFmtId="43" fontId="8" fillId="0" borderId="4" xfId="0" applyNumberFormat="1" applyFont="1" applyBorder="1"/>
    <xf numFmtId="43" fontId="8" fillId="0" borderId="4" xfId="0" applyNumberFormat="1" applyFont="1" applyBorder="1" applyAlignment="1">
      <alignment horizontal="right"/>
    </xf>
    <xf numFmtId="4" fontId="2" fillId="4" borderId="1" xfId="0" applyNumberFormat="1" applyFont="1" applyFill="1" applyBorder="1" applyAlignment="1">
      <alignment horizontal="center" vertical="center" wrapText="1"/>
    </xf>
    <xf numFmtId="164" fontId="3" fillId="0" borderId="5" xfId="0" applyNumberFormat="1" applyFont="1" applyBorder="1"/>
    <xf numFmtId="164" fontId="3" fillId="0" borderId="6" xfId="0" applyNumberFormat="1" applyFont="1" applyBorder="1"/>
    <xf numFmtId="164" fontId="3" fillId="0" borderId="7" xfId="0" applyNumberFormat="1" applyFont="1" applyBorder="1"/>
    <xf numFmtId="166" fontId="3" fillId="0" borderId="6" xfId="1" applyNumberFormat="1" applyFont="1" applyBorder="1" applyAlignment="1">
      <alignment horizontal="center"/>
    </xf>
    <xf numFmtId="0" fontId="3" fillId="0" borderId="22" xfId="0" applyFont="1" applyBorder="1" applyAlignment="1">
      <alignment wrapText="1"/>
    </xf>
    <xf numFmtId="0" fontId="2" fillId="0" borderId="4" xfId="0" applyFont="1" applyBorder="1" applyAlignment="1">
      <alignment wrapText="1"/>
    </xf>
    <xf numFmtId="0" fontId="10" fillId="0" borderId="0" xfId="0" applyFont="1"/>
    <xf numFmtId="0" fontId="2" fillId="2" borderId="1" xfId="0" applyFont="1" applyFill="1" applyBorder="1" applyAlignment="1">
      <alignment horizontal="center" wrapText="1"/>
    </xf>
    <xf numFmtId="0" fontId="2" fillId="2" borderId="3" xfId="0" applyFont="1" applyFill="1" applyBorder="1" applyAlignment="1">
      <alignment horizontal="center" wrapText="1"/>
    </xf>
    <xf numFmtId="4" fontId="3" fillId="0" borderId="5" xfId="0" applyNumberFormat="1" applyFont="1" applyBorder="1"/>
    <xf numFmtId="4" fontId="3" fillId="0" borderId="6" xfId="0" applyNumberFormat="1" applyFont="1" applyBorder="1"/>
    <xf numFmtId="4" fontId="3" fillId="0" borderId="7" xfId="0" applyNumberFormat="1" applyFont="1" applyBorder="1"/>
    <xf numFmtId="0" fontId="3" fillId="0" borderId="24" xfId="0" applyFont="1" applyBorder="1" applyAlignment="1">
      <alignment vertical="center" wrapText="1"/>
    </xf>
    <xf numFmtId="0" fontId="3" fillId="0" borderId="24" xfId="0" applyFont="1" applyBorder="1" applyAlignment="1">
      <alignment wrapText="1"/>
    </xf>
    <xf numFmtId="0" fontId="5" fillId="3" borderId="2" xfId="0" applyFont="1" applyFill="1" applyBorder="1" applyAlignment="1">
      <alignment horizontal="center"/>
    </xf>
    <xf numFmtId="0" fontId="6" fillId="3" borderId="2" xfId="0" applyFont="1" applyFill="1" applyBorder="1" applyAlignment="1">
      <alignment horizontal="center"/>
    </xf>
    <xf numFmtId="0" fontId="11" fillId="0" borderId="6" xfId="0" applyFont="1" applyBorder="1" applyAlignment="1">
      <alignment horizontal="center"/>
    </xf>
    <xf numFmtId="7" fontId="11" fillId="0" borderId="6" xfId="2" applyNumberFormat="1" applyFont="1" applyFill="1" applyBorder="1" applyAlignment="1">
      <alignment horizontal="center"/>
    </xf>
    <xf numFmtId="167" fontId="11" fillId="0" borderId="7" xfId="2" applyNumberFormat="1" applyFont="1" applyFill="1" applyBorder="1" applyAlignment="1">
      <alignment horizontal="center"/>
    </xf>
    <xf numFmtId="7" fontId="5" fillId="0" borderId="0" xfId="0" applyNumberFormat="1" applyFont="1"/>
    <xf numFmtId="0" fontId="12" fillId="3" borderId="2" xfId="0" applyFont="1" applyFill="1" applyBorder="1" applyAlignment="1">
      <alignment horizontal="center"/>
    </xf>
    <xf numFmtId="0" fontId="12" fillId="3" borderId="1" xfId="0" applyFont="1" applyFill="1" applyBorder="1" applyAlignment="1">
      <alignment horizontal="center"/>
    </xf>
    <xf numFmtId="0" fontId="12" fillId="3" borderId="3" xfId="0" applyFont="1" applyFill="1" applyBorder="1" applyAlignment="1">
      <alignment horizontal="center"/>
    </xf>
    <xf numFmtId="0" fontId="6" fillId="3" borderId="2" xfId="0" applyFont="1" applyFill="1" applyBorder="1" applyAlignment="1">
      <alignment horizontal="center" vertical="center" wrapText="1"/>
    </xf>
    <xf numFmtId="0" fontId="12" fillId="3" borderId="2" xfId="0" applyFont="1" applyFill="1" applyBorder="1" applyAlignment="1">
      <alignment horizontal="center" vertical="center" wrapText="1"/>
    </xf>
    <xf numFmtId="0" fontId="13" fillId="3" borderId="2" xfId="0" applyFont="1" applyFill="1" applyBorder="1" applyAlignment="1">
      <alignment horizontal="center"/>
    </xf>
    <xf numFmtId="0" fontId="6" fillId="3" borderId="1" xfId="0" applyFont="1" applyFill="1" applyBorder="1"/>
    <xf numFmtId="0" fontId="12" fillId="3" borderId="2" xfId="0" applyFont="1" applyFill="1" applyBorder="1"/>
    <xf numFmtId="0" fontId="13" fillId="3" borderId="3" xfId="0" applyFont="1" applyFill="1" applyBorder="1"/>
    <xf numFmtId="0" fontId="7" fillId="0" borderId="0" xfId="0" applyFont="1"/>
    <xf numFmtId="0" fontId="7" fillId="0" borderId="17" xfId="0" applyFont="1" applyBorder="1"/>
    <xf numFmtId="0" fontId="5" fillId="0" borderId="0" xfId="0" applyFont="1"/>
    <xf numFmtId="0" fontId="5" fillId="0" borderId="17" xfId="0" applyFont="1" applyBorder="1"/>
  </cellXfs>
  <cellStyles count="5">
    <cellStyle name="Currency" xfId="2" builtinId="4"/>
    <cellStyle name="Normal" xfId="0" builtinId="0"/>
    <cellStyle name="Normal 3 5" xfId="4" xr:uid="{00000000-0005-0000-0000-000002000000}"/>
    <cellStyle name="Normal 3 8 2 4" xfId="3" xr:uid="{00000000-0005-0000-0000-000003000000}"/>
    <cellStyle name="Percent" xfId="1" builtinId="5"/>
  </cellStyles>
  <dxfs count="0"/>
  <tableStyles count="0" defaultTableStyle="TableStyleMedium2" defaultPivotStyle="PivotStyleLight16"/>
  <colors>
    <mruColors>
      <color rgb="FF9CC5CA"/>
      <color rgb="FF38939B"/>
      <color rgb="FFDFDFD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21"/>
  <sheetViews>
    <sheetView showGridLines="0" tabSelected="1" zoomScaleNormal="100" workbookViewId="0">
      <selection activeCell="B28" sqref="B28"/>
    </sheetView>
  </sheetViews>
  <sheetFormatPr defaultRowHeight="15" x14ac:dyDescent="0.25"/>
  <cols>
    <col min="1" max="1" width="111.28515625" customWidth="1"/>
  </cols>
  <sheetData>
    <row r="1" spans="1:1" ht="18" x14ac:dyDescent="0.25">
      <c r="A1" s="59" t="s">
        <v>2136</v>
      </c>
    </row>
    <row r="2" spans="1:1" x14ac:dyDescent="0.25">
      <c r="A2" s="2" t="s">
        <v>2168</v>
      </c>
    </row>
    <row r="3" spans="1:1" x14ac:dyDescent="0.25">
      <c r="A3" s="34" t="s">
        <v>2190</v>
      </c>
    </row>
    <row r="4" spans="1:1" x14ac:dyDescent="0.25">
      <c r="A4" s="34" t="s">
        <v>2189</v>
      </c>
    </row>
    <row r="5" spans="1:1" x14ac:dyDescent="0.25">
      <c r="A5" s="34"/>
    </row>
    <row r="6" spans="1:1" x14ac:dyDescent="0.25">
      <c r="A6" s="14"/>
    </row>
    <row r="7" spans="1:1" x14ac:dyDescent="0.25">
      <c r="A7" s="46" t="s">
        <v>2057</v>
      </c>
    </row>
    <row r="8" spans="1:1" ht="57" customHeight="1" x14ac:dyDescent="0.25">
      <c r="A8" s="77" t="s">
        <v>2177</v>
      </c>
    </row>
    <row r="9" spans="1:1" x14ac:dyDescent="0.25">
      <c r="A9" s="14"/>
    </row>
    <row r="10" spans="1:1" x14ac:dyDescent="0.25">
      <c r="A10" s="14"/>
    </row>
    <row r="11" spans="1:1" x14ac:dyDescent="0.25">
      <c r="A11" s="46" t="s">
        <v>2137</v>
      </c>
    </row>
    <row r="12" spans="1:1" ht="45" customHeight="1" x14ac:dyDescent="0.25">
      <c r="A12" s="77" t="s">
        <v>2180</v>
      </c>
    </row>
    <row r="13" spans="1:1" x14ac:dyDescent="0.25">
      <c r="A13" s="14"/>
    </row>
    <row r="14" spans="1:1" x14ac:dyDescent="0.25">
      <c r="A14" s="14"/>
    </row>
    <row r="15" spans="1:1" x14ac:dyDescent="0.25">
      <c r="A15" s="46" t="s">
        <v>2058</v>
      </c>
    </row>
    <row r="16" spans="1:1" ht="104.25" customHeight="1" x14ac:dyDescent="0.25">
      <c r="A16" s="76" t="s">
        <v>2179</v>
      </c>
    </row>
    <row r="17" spans="1:1" x14ac:dyDescent="0.25">
      <c r="A17" s="14"/>
    </row>
    <row r="18" spans="1:1" x14ac:dyDescent="0.25">
      <c r="A18" s="14"/>
    </row>
    <row r="19" spans="1:1" x14ac:dyDescent="0.25">
      <c r="A19" s="14"/>
    </row>
    <row r="20" spans="1:1" x14ac:dyDescent="0.25">
      <c r="A20" s="70" t="s">
        <v>2169</v>
      </c>
    </row>
    <row r="21" spans="1:1" x14ac:dyDescent="0.25">
      <c r="A21" s="14"/>
    </row>
  </sheetData>
  <pageMargins left="0.7" right="0.7" top="0.75" bottom="0.75" header="0.3" footer="0.3"/>
  <pageSetup scale="83"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58"/>
  <sheetViews>
    <sheetView showGridLines="0" topLeftCell="A3" workbookViewId="0">
      <selection activeCell="B51" activeCellId="5" sqref="B7 B20:C20 B31:C31 B36:C36 B43:C43 B51:C51"/>
    </sheetView>
  </sheetViews>
  <sheetFormatPr defaultRowHeight="15" x14ac:dyDescent="0.25"/>
  <cols>
    <col min="1" max="1" width="44.28515625" customWidth="1"/>
    <col min="2" max="2" width="46.7109375" customWidth="1"/>
    <col min="3" max="3" width="60.85546875" customWidth="1"/>
  </cols>
  <sheetData>
    <row r="1" spans="1:3" ht="18.75" thickTop="1" x14ac:dyDescent="0.25">
      <c r="A1" s="93" t="s">
        <v>2136</v>
      </c>
      <c r="B1" s="94"/>
      <c r="C1" s="57"/>
    </row>
    <row r="2" spans="1:3" ht="15.75" thickBot="1" x14ac:dyDescent="0.3">
      <c r="A2" s="95" t="s">
        <v>2168</v>
      </c>
      <c r="B2" s="96"/>
      <c r="C2" s="58"/>
    </row>
    <row r="3" spans="1:3" ht="15.75" thickTop="1" x14ac:dyDescent="0.25">
      <c r="A3" s="14" t="s">
        <v>2178</v>
      </c>
      <c r="B3" s="1"/>
      <c r="C3" s="1"/>
    </row>
    <row r="4" spans="1:3" x14ac:dyDescent="0.25">
      <c r="A4" s="14"/>
      <c r="B4" s="1"/>
      <c r="C4" s="1"/>
    </row>
    <row r="5" spans="1:3" x14ac:dyDescent="0.25">
      <c r="A5" s="34" t="s">
        <v>2056</v>
      </c>
      <c r="B5" s="83">
        <f>B58</f>
        <v>106601.2</v>
      </c>
      <c r="C5" s="1"/>
    </row>
    <row r="6" spans="1:3" x14ac:dyDescent="0.25">
      <c r="A6" s="1"/>
      <c r="B6" s="1"/>
      <c r="C6" s="1"/>
    </row>
    <row r="7" spans="1:3" x14ac:dyDescent="0.25">
      <c r="A7" s="78" t="s">
        <v>2181</v>
      </c>
      <c r="B7" s="84" t="s">
        <v>2181</v>
      </c>
      <c r="C7" s="14"/>
    </row>
    <row r="8" spans="1:3" x14ac:dyDescent="0.25">
      <c r="A8" s="22" t="s">
        <v>1616</v>
      </c>
      <c r="B8" s="23" t="s">
        <v>1617</v>
      </c>
      <c r="C8" s="14"/>
    </row>
    <row r="9" spans="1:3" x14ac:dyDescent="0.25">
      <c r="A9" s="8" t="s">
        <v>1610</v>
      </c>
      <c r="B9" s="80" t="s">
        <v>1625</v>
      </c>
      <c r="C9" s="14"/>
    </row>
    <row r="10" spans="1:3" x14ac:dyDescent="0.25">
      <c r="A10" s="8" t="s">
        <v>1609</v>
      </c>
      <c r="B10" s="80" t="s">
        <v>1961</v>
      </c>
      <c r="C10" s="14"/>
    </row>
    <row r="11" spans="1:3" x14ac:dyDescent="0.25">
      <c r="A11" s="8" t="s">
        <v>1608</v>
      </c>
      <c r="B11" s="80" t="s">
        <v>1967</v>
      </c>
      <c r="C11" s="14"/>
    </row>
    <row r="12" spans="1:3" x14ac:dyDescent="0.25">
      <c r="A12" s="8" t="s">
        <v>1620</v>
      </c>
      <c r="B12" s="80">
        <v>20</v>
      </c>
      <c r="C12" s="14"/>
    </row>
    <row r="13" spans="1:3" x14ac:dyDescent="0.25">
      <c r="A13" s="8" t="s">
        <v>1618</v>
      </c>
      <c r="B13" s="80">
        <v>20</v>
      </c>
      <c r="C13" s="14"/>
    </row>
    <row r="14" spans="1:3" x14ac:dyDescent="0.25">
      <c r="A14" s="8" t="s">
        <v>1619</v>
      </c>
      <c r="B14" s="81">
        <v>500000</v>
      </c>
      <c r="C14" s="14"/>
    </row>
    <row r="15" spans="1:3" x14ac:dyDescent="0.25">
      <c r="A15" s="8" t="s">
        <v>2187</v>
      </c>
      <c r="B15" s="81">
        <v>0</v>
      </c>
      <c r="C15" s="14"/>
    </row>
    <row r="16" spans="1:3" x14ac:dyDescent="0.25">
      <c r="A16" s="8" t="s">
        <v>2148</v>
      </c>
      <c r="B16" s="81">
        <v>0</v>
      </c>
      <c r="C16" s="14"/>
    </row>
    <row r="17" spans="1:3" x14ac:dyDescent="0.25">
      <c r="A17" s="8" t="s">
        <v>2149</v>
      </c>
      <c r="B17" s="80">
        <v>0</v>
      </c>
      <c r="C17" s="14"/>
    </row>
    <row r="18" spans="1:3" x14ac:dyDescent="0.25">
      <c r="A18" s="8" t="s">
        <v>2147</v>
      </c>
      <c r="B18" s="81">
        <v>10000</v>
      </c>
      <c r="C18" s="14"/>
    </row>
    <row r="19" spans="1:3" x14ac:dyDescent="0.25">
      <c r="A19" s="18" t="s">
        <v>2150</v>
      </c>
      <c r="B19" s="82">
        <v>0.3</v>
      </c>
      <c r="C19" s="14"/>
    </row>
    <row r="20" spans="1:3" x14ac:dyDescent="0.25">
      <c r="A20" s="78" t="s">
        <v>2182</v>
      </c>
      <c r="B20" s="85" t="s">
        <v>2182</v>
      </c>
      <c r="C20" s="86" t="s">
        <v>2182</v>
      </c>
    </row>
    <row r="21" spans="1:3" x14ac:dyDescent="0.25">
      <c r="A21" s="22" t="s">
        <v>1616</v>
      </c>
      <c r="B21" s="24" t="s">
        <v>1617</v>
      </c>
      <c r="C21" s="23" t="s">
        <v>2051</v>
      </c>
    </row>
    <row r="22" spans="1:3" x14ac:dyDescent="0.25">
      <c r="A22" s="5" t="s">
        <v>1607</v>
      </c>
      <c r="B22" s="27" t="str">
        <f>CONCATENATE(B9,"-",B10)</f>
        <v>001-1</v>
      </c>
      <c r="C22" s="5"/>
    </row>
    <row r="23" spans="1:3" ht="59.45" customHeight="1" x14ac:dyDescent="0.25">
      <c r="A23" s="8" t="s">
        <v>1611</v>
      </c>
      <c r="B23" s="32" t="str">
        <f>VLOOKUP(B22,'DRG Table'!$A$7:$K$1336,2,FALSE)</f>
        <v>LIVER TRANSPLANT AND/OR INTESTINAL TRANSPLANT</v>
      </c>
      <c r="C23" s="8"/>
    </row>
    <row r="24" spans="1:3" x14ac:dyDescent="0.25">
      <c r="A24" s="8" t="s">
        <v>1606</v>
      </c>
      <c r="B24" s="30">
        <f>ROUND(VLOOKUP(B22,'DRG Table'!$A$7:$K$1336,4,FALSE),2)</f>
        <v>7.27</v>
      </c>
      <c r="C24" s="8"/>
    </row>
    <row r="25" spans="1:3" x14ac:dyDescent="0.25">
      <c r="A25" s="8" t="s">
        <v>1614</v>
      </c>
      <c r="B25" s="28" t="str">
        <f>VLOOKUP(B22,'DRG Table'!$A$7:$K$1336,3,FALSE)</f>
        <v>Transplant</v>
      </c>
      <c r="C25" s="8"/>
    </row>
    <row r="26" spans="1:3" x14ac:dyDescent="0.25">
      <c r="A26" s="8" t="s">
        <v>1612</v>
      </c>
      <c r="B26" s="29">
        <f>VLOOKUP(B22,'DRG Table'!$A$7:$K$1336,5,FALSE)</f>
        <v>6.6825000000000001</v>
      </c>
      <c r="C26" s="8"/>
    </row>
    <row r="27" spans="1:3" x14ac:dyDescent="0.25">
      <c r="A27" s="8" t="s">
        <v>1601</v>
      </c>
      <c r="B27" s="28">
        <f>VLOOKUP(B22,'DRG Table'!$A$7:$K$1336,6,FALSE)</f>
        <v>1.0925</v>
      </c>
      <c r="C27" s="8"/>
    </row>
    <row r="28" spans="1:3" x14ac:dyDescent="0.25">
      <c r="A28" s="8" t="s">
        <v>1613</v>
      </c>
      <c r="B28" s="29">
        <f>VLOOKUP(B22,'DRG Table'!$A$7:$K$1336,7,FALSE)</f>
        <v>7.3006000000000002</v>
      </c>
      <c r="C28" s="8" t="s">
        <v>2050</v>
      </c>
    </row>
    <row r="29" spans="1:3" x14ac:dyDescent="0.25">
      <c r="A29" s="8" t="s">
        <v>2151</v>
      </c>
      <c r="B29" s="30">
        <f>IF(B12&lt;=18,VLOOKUP(B22,'DRG Table'!$A$7:$K$1336,9,FALSE),VLOOKUP(B22,'DRG Table'!$A$7:$K$1336,8,FALSE))</f>
        <v>1</v>
      </c>
      <c r="C29" s="8"/>
    </row>
    <row r="30" spans="1:3" x14ac:dyDescent="0.25">
      <c r="A30" s="11" t="s">
        <v>1615</v>
      </c>
      <c r="B30" s="31">
        <f>ROUND(B29*B28,4)</f>
        <v>7.3006000000000002</v>
      </c>
      <c r="C30" s="11" t="s">
        <v>2152</v>
      </c>
    </row>
    <row r="31" spans="1:3" x14ac:dyDescent="0.25">
      <c r="A31" s="78" t="s">
        <v>2183</v>
      </c>
      <c r="B31" s="84" t="s">
        <v>2183</v>
      </c>
      <c r="C31" s="84" t="s">
        <v>2183</v>
      </c>
    </row>
    <row r="32" spans="1:3" x14ac:dyDescent="0.25">
      <c r="A32" s="22" t="s">
        <v>1616</v>
      </c>
      <c r="B32" s="24" t="s">
        <v>1617</v>
      </c>
      <c r="C32" s="23" t="s">
        <v>2051</v>
      </c>
    </row>
    <row r="33" spans="1:3" x14ac:dyDescent="0.25">
      <c r="A33" s="5" t="s">
        <v>1605</v>
      </c>
      <c r="B33" s="47">
        <f>B18</f>
        <v>10000</v>
      </c>
      <c r="C33" s="5"/>
    </row>
    <row r="34" spans="1:3" x14ac:dyDescent="0.25">
      <c r="A34" s="8" t="s">
        <v>1615</v>
      </c>
      <c r="B34" s="28">
        <f>B30</f>
        <v>7.3006000000000002</v>
      </c>
      <c r="C34" s="8"/>
    </row>
    <row r="35" spans="1:3" ht="26.25" x14ac:dyDescent="0.25">
      <c r="A35" s="11" t="s">
        <v>2158</v>
      </c>
      <c r="B35" s="49">
        <f>ROUND(B33*B34,2)</f>
        <v>73006</v>
      </c>
      <c r="C35" s="33" t="s">
        <v>2055</v>
      </c>
    </row>
    <row r="36" spans="1:3" x14ac:dyDescent="0.25">
      <c r="A36" s="78" t="s">
        <v>2184</v>
      </c>
      <c r="B36" s="84" t="s">
        <v>2184</v>
      </c>
      <c r="C36" s="84" t="s">
        <v>2184</v>
      </c>
    </row>
    <row r="37" spans="1:3" x14ac:dyDescent="0.25">
      <c r="A37" s="22" t="s">
        <v>1616</v>
      </c>
      <c r="B37" s="24" t="s">
        <v>1617</v>
      </c>
      <c r="C37" s="23" t="s">
        <v>2051</v>
      </c>
    </row>
    <row r="38" spans="1:3" x14ac:dyDescent="0.25">
      <c r="A38" s="50" t="s">
        <v>2054</v>
      </c>
      <c r="B38" s="53">
        <f>B13</f>
        <v>20</v>
      </c>
      <c r="C38" s="51"/>
    </row>
    <row r="39" spans="1:3" x14ac:dyDescent="0.25">
      <c r="A39" s="39" t="s">
        <v>1606</v>
      </c>
      <c r="B39" s="28">
        <f>B24</f>
        <v>7.27</v>
      </c>
      <c r="C39" s="40"/>
    </row>
    <row r="40" spans="1:3" x14ac:dyDescent="0.25">
      <c r="A40" s="39" t="s">
        <v>2053</v>
      </c>
      <c r="B40" s="28" t="str">
        <f>VLOOKUP(B11,'Transfer Codes'!$A$7:$C$46,3,FALSE)</f>
        <v>Non-Transfer</v>
      </c>
      <c r="C40" s="40"/>
    </row>
    <row r="41" spans="1:3" ht="40.15" customHeight="1" x14ac:dyDescent="0.25">
      <c r="A41" s="39" t="s">
        <v>1621</v>
      </c>
      <c r="B41" s="28" t="str">
        <f>IF(OR(B9="580",B9="581"),"No",IF(AND(B40="Transfer",(B38+1)&lt;B39),"Yes","No"))</f>
        <v>No</v>
      </c>
      <c r="C41" s="41" t="s">
        <v>2175</v>
      </c>
    </row>
    <row r="42" spans="1:3" ht="26.25" x14ac:dyDescent="0.25">
      <c r="A42" s="52" t="s">
        <v>2160</v>
      </c>
      <c r="B42" s="49">
        <f>ROUND(IF(B41="No",B35,(B35/B39)*(B38+1)),2)</f>
        <v>73006</v>
      </c>
      <c r="C42" s="68" t="s">
        <v>2161</v>
      </c>
    </row>
    <row r="43" spans="1:3" x14ac:dyDescent="0.25">
      <c r="A43" s="78" t="s">
        <v>2185</v>
      </c>
      <c r="B43" s="84" t="s">
        <v>2185</v>
      </c>
      <c r="C43" s="84" t="s">
        <v>2185</v>
      </c>
    </row>
    <row r="44" spans="1:3" x14ac:dyDescent="0.25">
      <c r="A44" s="22" t="s">
        <v>1616</v>
      </c>
      <c r="B44" s="24" t="s">
        <v>1617</v>
      </c>
      <c r="C44" s="23" t="s">
        <v>2051</v>
      </c>
    </row>
    <row r="45" spans="1:3" x14ac:dyDescent="0.25">
      <c r="A45" s="37" t="s">
        <v>2153</v>
      </c>
      <c r="B45" s="47">
        <v>35000</v>
      </c>
      <c r="C45" s="38"/>
    </row>
    <row r="46" spans="1:3" x14ac:dyDescent="0.25">
      <c r="A46" s="39" t="s">
        <v>2154</v>
      </c>
      <c r="B46" s="54">
        <v>0.8</v>
      </c>
      <c r="C46" s="40"/>
    </row>
    <row r="47" spans="1:3" x14ac:dyDescent="0.25">
      <c r="A47" s="39" t="s">
        <v>2155</v>
      </c>
      <c r="B47" s="67">
        <f>ROUND(B14*B19,2)</f>
        <v>150000</v>
      </c>
      <c r="C47" s="40" t="s">
        <v>2156</v>
      </c>
    </row>
    <row r="48" spans="1:3" x14ac:dyDescent="0.25">
      <c r="A48" s="39" t="s">
        <v>2157</v>
      </c>
      <c r="B48" s="67">
        <f>B42-B47</f>
        <v>-76994</v>
      </c>
      <c r="C48" s="40" t="s">
        <v>2176</v>
      </c>
    </row>
    <row r="49" spans="1:3" ht="26.25" x14ac:dyDescent="0.25">
      <c r="A49" s="39" t="s">
        <v>1623</v>
      </c>
      <c r="B49" s="28" t="str">
        <f>IF(B48&lt;(B45*-1),"Yes","No")</f>
        <v>Yes</v>
      </c>
      <c r="C49" s="41" t="s">
        <v>2159</v>
      </c>
    </row>
    <row r="50" spans="1:3" ht="26.25" x14ac:dyDescent="0.25">
      <c r="A50" s="42" t="s">
        <v>1622</v>
      </c>
      <c r="B50" s="49">
        <f>ROUND(IF(B49="No",0,((ABS(B48)-B45)*B46)),2)</f>
        <v>33595.199999999997</v>
      </c>
      <c r="C50" s="43" t="s">
        <v>2188</v>
      </c>
    </row>
    <row r="51" spans="1:3" x14ac:dyDescent="0.25">
      <c r="A51" s="78" t="s">
        <v>2186</v>
      </c>
      <c r="B51" s="84" t="s">
        <v>2186</v>
      </c>
      <c r="C51" s="84" t="s">
        <v>2186</v>
      </c>
    </row>
    <row r="52" spans="1:3" x14ac:dyDescent="0.25">
      <c r="A52" s="22" t="s">
        <v>1616</v>
      </c>
      <c r="B52" s="24" t="s">
        <v>1617</v>
      </c>
      <c r="C52" s="23" t="s">
        <v>2051</v>
      </c>
    </row>
    <row r="53" spans="1:3" x14ac:dyDescent="0.25">
      <c r="A53" s="5" t="s">
        <v>2160</v>
      </c>
      <c r="B53" s="47">
        <f>B42</f>
        <v>73006</v>
      </c>
      <c r="C53" s="5"/>
    </row>
    <row r="54" spans="1:3" x14ac:dyDescent="0.25">
      <c r="A54" s="8" t="s">
        <v>1622</v>
      </c>
      <c r="B54" s="48">
        <f>B50</f>
        <v>33595.199999999997</v>
      </c>
      <c r="C54" s="8"/>
    </row>
    <row r="55" spans="1:3" x14ac:dyDescent="0.25">
      <c r="A55" s="8" t="s">
        <v>2165</v>
      </c>
      <c r="B55" s="48">
        <f>B54+B53</f>
        <v>106601.2</v>
      </c>
      <c r="C55" s="8" t="s">
        <v>2162</v>
      </c>
    </row>
    <row r="56" spans="1:3" x14ac:dyDescent="0.25">
      <c r="A56" s="8" t="s">
        <v>2163</v>
      </c>
      <c r="B56" s="48">
        <f>B15</f>
        <v>0</v>
      </c>
      <c r="C56" s="8"/>
    </row>
    <row r="57" spans="1:3" x14ac:dyDescent="0.25">
      <c r="A57" s="11" t="s">
        <v>2164</v>
      </c>
      <c r="B57" s="49">
        <f>B16+B17</f>
        <v>0</v>
      </c>
      <c r="C57" s="11"/>
    </row>
    <row r="58" spans="1:3" ht="26.25" x14ac:dyDescent="0.25">
      <c r="A58" s="55" t="s">
        <v>2166</v>
      </c>
      <c r="B58" s="56">
        <f>B55+B56-B57</f>
        <v>106601.2</v>
      </c>
      <c r="C58" s="69" t="s">
        <v>2167</v>
      </c>
    </row>
  </sheetData>
  <mergeCells count="2">
    <mergeCell ref="A1:B1"/>
    <mergeCell ref="A2:B2"/>
  </mergeCells>
  <pageMargins left="0.7" right="0.7" top="0.75" bottom="0.75" header="0.3" footer="0.3"/>
  <pageSetup scale="59" fitToHeight="0"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100-000000000000}">
          <x14:formula1>
            <xm:f>'Calculator Dropdown'!$A$2:$A$335</xm:f>
          </x14:formula1>
          <xm:sqref>B9</xm:sqref>
        </x14:dataValidation>
        <x14:dataValidation type="list" allowBlank="1" showInputMessage="1" showErrorMessage="1" xr:uid="{00000000-0002-0000-0100-000001000000}">
          <x14:formula1>
            <xm:f>'Calculator Dropdown'!$A$338:$A$342</xm:f>
          </x14:formula1>
          <xm:sqref>B10</xm:sqref>
        </x14:dataValidation>
        <x14:dataValidation type="list" allowBlank="1" showInputMessage="1" showErrorMessage="1" xr:uid="{00000000-0002-0000-0100-000002000000}">
          <x14:formula1>
            <xm:f>'Calculator Dropdown'!$A$345:$A$384</xm:f>
          </x14:formula1>
          <xm:sqref>B11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16"/>
  <sheetViews>
    <sheetView showGridLines="0" workbookViewId="0">
      <selection activeCell="A5" sqref="A5"/>
    </sheetView>
  </sheetViews>
  <sheetFormatPr defaultRowHeight="15" x14ac:dyDescent="0.25"/>
  <cols>
    <col min="1" max="1" width="17.140625" customWidth="1"/>
    <col min="2" max="3" width="19.42578125" customWidth="1"/>
  </cols>
  <sheetData>
    <row r="1" spans="1:3" ht="18" x14ac:dyDescent="0.25">
      <c r="A1" s="59" t="s">
        <v>2136</v>
      </c>
    </row>
    <row r="2" spans="1:3" x14ac:dyDescent="0.25">
      <c r="A2" s="2" t="s">
        <v>2170</v>
      </c>
    </row>
    <row r="3" spans="1:3" x14ac:dyDescent="0.25">
      <c r="A3" s="14" t="str">
        <f>Calculator!A3</f>
        <v>Effective January 1, 2024</v>
      </c>
    </row>
    <row r="5" spans="1:3" ht="45" x14ac:dyDescent="0.25">
      <c r="A5" s="87" t="s">
        <v>2052</v>
      </c>
      <c r="B5" s="88" t="s">
        <v>2052</v>
      </c>
      <c r="C5" s="88" t="s">
        <v>2052</v>
      </c>
    </row>
    <row r="6" spans="1:3" x14ac:dyDescent="0.25">
      <c r="A6" s="35" t="s">
        <v>1614</v>
      </c>
      <c r="B6" s="36" t="s">
        <v>2138</v>
      </c>
      <c r="C6" s="36" t="s">
        <v>2139</v>
      </c>
    </row>
    <row r="7" spans="1:3" x14ac:dyDescent="0.25">
      <c r="A7" s="60" t="s">
        <v>1595</v>
      </c>
      <c r="B7" s="61">
        <v>0.83</v>
      </c>
      <c r="C7" s="61">
        <v>0.83</v>
      </c>
    </row>
    <row r="8" spans="1:3" x14ac:dyDescent="0.25">
      <c r="A8" s="60" t="s">
        <v>1597</v>
      </c>
      <c r="B8" s="61">
        <v>0.87</v>
      </c>
      <c r="C8" s="61">
        <v>1.36</v>
      </c>
    </row>
    <row r="9" spans="1:3" x14ac:dyDescent="0.25">
      <c r="A9" s="60" t="s">
        <v>1596</v>
      </c>
      <c r="B9" s="61">
        <v>0.69</v>
      </c>
      <c r="C9" s="61">
        <v>0.69</v>
      </c>
    </row>
    <row r="10" spans="1:3" x14ac:dyDescent="0.25">
      <c r="A10" s="60" t="s">
        <v>1594</v>
      </c>
      <c r="B10" s="61">
        <v>1</v>
      </c>
      <c r="C10" s="61">
        <v>1</v>
      </c>
    </row>
    <row r="11" spans="1:3" x14ac:dyDescent="0.25">
      <c r="A11" s="60" t="s">
        <v>2140</v>
      </c>
      <c r="B11" s="61">
        <v>1.3</v>
      </c>
      <c r="C11" s="61">
        <v>1.3</v>
      </c>
    </row>
    <row r="12" spans="1:3" x14ac:dyDescent="0.25">
      <c r="A12" s="60" t="s">
        <v>2141</v>
      </c>
      <c r="B12" s="61">
        <v>2.81</v>
      </c>
      <c r="C12" s="61">
        <v>5.41</v>
      </c>
    </row>
    <row r="13" spans="1:3" x14ac:dyDescent="0.25">
      <c r="A13" s="60" t="s">
        <v>1599</v>
      </c>
      <c r="B13" s="61">
        <v>2.15</v>
      </c>
      <c r="C13" s="61">
        <v>2.15</v>
      </c>
    </row>
    <row r="14" spans="1:3" x14ac:dyDescent="0.25">
      <c r="A14" s="60" t="s">
        <v>1602</v>
      </c>
      <c r="B14" s="61">
        <v>1.1200000000000001</v>
      </c>
      <c r="C14" s="61">
        <v>1.1200000000000001</v>
      </c>
    </row>
    <row r="15" spans="1:3" x14ac:dyDescent="0.25">
      <c r="A15" s="60" t="s">
        <v>1598</v>
      </c>
      <c r="B15" s="62" t="s">
        <v>1604</v>
      </c>
      <c r="C15" s="61">
        <v>1.36</v>
      </c>
    </row>
    <row r="16" spans="1:3" x14ac:dyDescent="0.25">
      <c r="A16" s="60" t="s">
        <v>2142</v>
      </c>
      <c r="B16" s="62" t="s">
        <v>1604</v>
      </c>
      <c r="C16" s="61">
        <v>1.86</v>
      </c>
    </row>
  </sheetData>
  <pageMargins left="0.7" right="0.7" top="0.75" bottom="0.75" header="0.3" footer="0.3"/>
  <pageSetup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L1336"/>
  <sheetViews>
    <sheetView showGridLines="0" workbookViewId="0">
      <selection activeCell="C13" sqref="C13"/>
    </sheetView>
  </sheetViews>
  <sheetFormatPr defaultRowHeight="15" x14ac:dyDescent="0.25"/>
  <cols>
    <col min="2" max="2" width="77.85546875" customWidth="1"/>
    <col min="3" max="3" width="17.28515625" customWidth="1"/>
    <col min="4" max="7" width="16.7109375" customWidth="1"/>
    <col min="8" max="9" width="11.140625" customWidth="1"/>
    <col min="10" max="11" width="16.7109375" customWidth="1"/>
  </cols>
  <sheetData>
    <row r="1" spans="1:12" ht="18" x14ac:dyDescent="0.25">
      <c r="A1" s="59" t="s">
        <v>2136</v>
      </c>
      <c r="B1" s="1"/>
      <c r="D1" s="1"/>
      <c r="E1" s="1"/>
    </row>
    <row r="2" spans="1:12" x14ac:dyDescent="0.25">
      <c r="A2" s="2" t="s">
        <v>2172</v>
      </c>
      <c r="B2" s="1"/>
      <c r="D2" s="1"/>
      <c r="E2" s="1"/>
    </row>
    <row r="3" spans="1:12" x14ac:dyDescent="0.25">
      <c r="A3" s="14" t="str">
        <f>Calculator!A3</f>
        <v>Effective January 1, 2024</v>
      </c>
      <c r="B3" s="1"/>
      <c r="D3" s="1"/>
      <c r="E3" s="1"/>
    </row>
    <row r="4" spans="1:12" x14ac:dyDescent="0.25">
      <c r="A4" s="2"/>
      <c r="B4" s="1"/>
      <c r="D4" s="1"/>
      <c r="E4" s="1"/>
    </row>
    <row r="5" spans="1:12" x14ac:dyDescent="0.25">
      <c r="A5" s="84" t="s">
        <v>2174</v>
      </c>
      <c r="B5" s="79" t="s">
        <v>2174</v>
      </c>
      <c r="C5" s="89" t="s">
        <v>2174</v>
      </c>
      <c r="D5" s="89" t="s">
        <v>2174</v>
      </c>
      <c r="E5" s="89" t="s">
        <v>2174</v>
      </c>
      <c r="F5" s="89" t="s">
        <v>2174</v>
      </c>
      <c r="G5" s="89" t="s">
        <v>2174</v>
      </c>
      <c r="H5" s="89" t="s">
        <v>2174</v>
      </c>
      <c r="I5" s="89" t="s">
        <v>2174</v>
      </c>
      <c r="J5" s="89" t="s">
        <v>2174</v>
      </c>
      <c r="K5" s="89" t="s">
        <v>2174</v>
      </c>
    </row>
    <row r="6" spans="1:12" ht="51" x14ac:dyDescent="0.25">
      <c r="A6" s="15" t="s">
        <v>0</v>
      </c>
      <c r="B6" s="3" t="s">
        <v>1331</v>
      </c>
      <c r="C6" s="16" t="s">
        <v>2060</v>
      </c>
      <c r="D6" s="63" t="s">
        <v>2063</v>
      </c>
      <c r="E6" s="4" t="s">
        <v>2061</v>
      </c>
      <c r="F6" s="16" t="s">
        <v>1601</v>
      </c>
      <c r="G6" s="16" t="s">
        <v>2062</v>
      </c>
      <c r="H6" s="16" t="s">
        <v>2143</v>
      </c>
      <c r="I6" s="16" t="s">
        <v>2144</v>
      </c>
      <c r="J6" s="16" t="s">
        <v>2145</v>
      </c>
      <c r="K6" s="16" t="s">
        <v>2146</v>
      </c>
    </row>
    <row r="7" spans="1:12" x14ac:dyDescent="0.25">
      <c r="A7" s="5" t="s">
        <v>1</v>
      </c>
      <c r="B7" s="45" t="s">
        <v>1332</v>
      </c>
      <c r="C7" s="5" t="s">
        <v>1594</v>
      </c>
      <c r="D7" s="73">
        <v>7.2712261850531563</v>
      </c>
      <c r="E7" s="6">
        <v>6.6825000000000001</v>
      </c>
      <c r="F7" s="6">
        <v>1.0925</v>
      </c>
      <c r="G7" s="6">
        <f>ROUND(E7*F7,4)</f>
        <v>7.3006000000000002</v>
      </c>
      <c r="H7" s="7">
        <f>IFERROR(VLOOKUP(C7,'Policy Adjustors'!$A$7:$C$16,2,FALSE),0)</f>
        <v>1</v>
      </c>
      <c r="I7" s="7">
        <f>IFERROR(VLOOKUP(C7,'Policy Adjustors'!$A$7:$C$16,3,FALSE),0)</f>
        <v>1</v>
      </c>
      <c r="J7" s="64">
        <f>ROUND(G7*H7,4)</f>
        <v>7.3006000000000002</v>
      </c>
      <c r="K7" s="64">
        <f>ROUND(G7*I7,4)</f>
        <v>7.3006000000000002</v>
      </c>
      <c r="L7" s="44"/>
    </row>
    <row r="8" spans="1:12" x14ac:dyDescent="0.25">
      <c r="A8" s="8" t="s">
        <v>2</v>
      </c>
      <c r="B8" s="25" t="s">
        <v>1332</v>
      </c>
      <c r="C8" s="8" t="s">
        <v>1594</v>
      </c>
      <c r="D8" s="74">
        <v>7.6506701606144079</v>
      </c>
      <c r="E8" s="9">
        <v>6.7671000000000001</v>
      </c>
      <c r="F8" s="9">
        <v>1.0925</v>
      </c>
      <c r="G8" s="9">
        <f t="shared" ref="G8:G71" si="0">ROUND(E8*F8,4)</f>
        <v>7.3930999999999996</v>
      </c>
      <c r="H8" s="10">
        <f>IFERROR(VLOOKUP(C8,'Policy Adjustors'!$A$7:$C$16,2,FALSE),0)</f>
        <v>1</v>
      </c>
      <c r="I8" s="10">
        <f>IFERROR(VLOOKUP(C8,'Policy Adjustors'!$A$7:$C$16,3,FALSE),0)</f>
        <v>1</v>
      </c>
      <c r="J8" s="65">
        <f t="shared" ref="J8:J71" si="1">ROUND(G8*H8,4)</f>
        <v>7.3930999999999996</v>
      </c>
      <c r="K8" s="65">
        <f t="shared" ref="K8:K71" si="2">ROUND(G8*I8,4)</f>
        <v>7.3930999999999996</v>
      </c>
      <c r="L8" s="44"/>
    </row>
    <row r="9" spans="1:12" x14ac:dyDescent="0.25">
      <c r="A9" s="8" t="s">
        <v>3</v>
      </c>
      <c r="B9" s="25" t="s">
        <v>1332</v>
      </c>
      <c r="C9" s="8" t="s">
        <v>1594</v>
      </c>
      <c r="D9" s="74">
        <v>9.4188213618757182</v>
      </c>
      <c r="E9" s="9">
        <v>8.1935000000000002</v>
      </c>
      <c r="F9" s="9">
        <v>1.0925</v>
      </c>
      <c r="G9" s="9">
        <f t="shared" si="0"/>
        <v>8.9513999999999996</v>
      </c>
      <c r="H9" s="10">
        <f>IFERROR(VLOOKUP(C9,'Policy Adjustors'!$A$7:$C$16,2,FALSE),0)</f>
        <v>1</v>
      </c>
      <c r="I9" s="10">
        <f>IFERROR(VLOOKUP(C9,'Policy Adjustors'!$A$7:$C$16,3,FALSE),0)</f>
        <v>1</v>
      </c>
      <c r="J9" s="65">
        <f t="shared" si="1"/>
        <v>8.9513999999999996</v>
      </c>
      <c r="K9" s="65">
        <f t="shared" si="2"/>
        <v>8.9513999999999996</v>
      </c>
      <c r="L9" s="44"/>
    </row>
    <row r="10" spans="1:12" x14ac:dyDescent="0.25">
      <c r="A10" s="8" t="s">
        <v>4</v>
      </c>
      <c r="B10" s="25" t="s">
        <v>1332</v>
      </c>
      <c r="C10" s="8" t="s">
        <v>1594</v>
      </c>
      <c r="D10" s="74">
        <v>22.774030547167634</v>
      </c>
      <c r="E10" s="9">
        <v>14.869300000000001</v>
      </c>
      <c r="F10" s="9">
        <v>1.0925</v>
      </c>
      <c r="G10" s="9">
        <f t="shared" si="0"/>
        <v>16.244700000000002</v>
      </c>
      <c r="H10" s="10">
        <f>IFERROR(VLOOKUP(C10,'Policy Adjustors'!$A$7:$C$16,2,FALSE),0)</f>
        <v>1</v>
      </c>
      <c r="I10" s="10">
        <f>IFERROR(VLOOKUP(C10,'Policy Adjustors'!$A$7:$C$16,3,FALSE),0)</f>
        <v>1</v>
      </c>
      <c r="J10" s="65">
        <f t="shared" si="1"/>
        <v>16.244700000000002</v>
      </c>
      <c r="K10" s="65">
        <f t="shared" si="2"/>
        <v>16.244700000000002</v>
      </c>
      <c r="L10" s="44"/>
    </row>
    <row r="11" spans="1:12" x14ac:dyDescent="0.25">
      <c r="A11" s="8" t="s">
        <v>5</v>
      </c>
      <c r="B11" s="25" t="s">
        <v>1333</v>
      </c>
      <c r="C11" s="8" t="s">
        <v>1594</v>
      </c>
      <c r="D11" s="74">
        <v>10.683934714575027</v>
      </c>
      <c r="E11" s="9">
        <v>7.7244999999999999</v>
      </c>
      <c r="F11" s="9">
        <v>1.0925</v>
      </c>
      <c r="G11" s="9">
        <f t="shared" si="0"/>
        <v>8.4390000000000001</v>
      </c>
      <c r="H11" s="10">
        <f>IFERROR(VLOOKUP(C11,'Policy Adjustors'!$A$7:$C$16,2,FALSE),0)</f>
        <v>1</v>
      </c>
      <c r="I11" s="10">
        <f>IFERROR(VLOOKUP(C11,'Policy Adjustors'!$A$7:$C$16,3,FALSE),0)</f>
        <v>1</v>
      </c>
      <c r="J11" s="65">
        <f t="shared" si="1"/>
        <v>8.4390000000000001</v>
      </c>
      <c r="K11" s="65">
        <f t="shared" si="2"/>
        <v>8.4390000000000001</v>
      </c>
      <c r="L11" s="44"/>
    </row>
    <row r="12" spans="1:12" x14ac:dyDescent="0.25">
      <c r="A12" s="8" t="s">
        <v>6</v>
      </c>
      <c r="B12" s="25" t="s">
        <v>1333</v>
      </c>
      <c r="C12" s="8" t="s">
        <v>1594</v>
      </c>
      <c r="D12" s="74">
        <v>14.049856581594538</v>
      </c>
      <c r="E12" s="9">
        <v>10.3521</v>
      </c>
      <c r="F12" s="9">
        <v>1.0925</v>
      </c>
      <c r="G12" s="9">
        <f t="shared" si="0"/>
        <v>11.309699999999999</v>
      </c>
      <c r="H12" s="10">
        <f>IFERROR(VLOOKUP(C12,'Policy Adjustors'!$A$7:$C$16,2,FALSE),0)</f>
        <v>1</v>
      </c>
      <c r="I12" s="10">
        <f>IFERROR(VLOOKUP(C12,'Policy Adjustors'!$A$7:$C$16,3,FALSE),0)</f>
        <v>1</v>
      </c>
      <c r="J12" s="65">
        <f t="shared" si="1"/>
        <v>11.309699999999999</v>
      </c>
      <c r="K12" s="65">
        <f t="shared" si="2"/>
        <v>11.309699999999999</v>
      </c>
      <c r="L12" s="44"/>
    </row>
    <row r="13" spans="1:12" x14ac:dyDescent="0.25">
      <c r="A13" s="8" t="s">
        <v>7</v>
      </c>
      <c r="B13" s="25" t="s">
        <v>1333</v>
      </c>
      <c r="C13" s="8" t="s">
        <v>1594</v>
      </c>
      <c r="D13" s="74">
        <v>18.278505965842598</v>
      </c>
      <c r="E13" s="9">
        <v>12.571999999999999</v>
      </c>
      <c r="F13" s="9">
        <v>1.0925</v>
      </c>
      <c r="G13" s="9">
        <f t="shared" si="0"/>
        <v>13.7349</v>
      </c>
      <c r="H13" s="10">
        <f>IFERROR(VLOOKUP(C13,'Policy Adjustors'!$A$7:$C$16,2,FALSE),0)</f>
        <v>1</v>
      </c>
      <c r="I13" s="10">
        <f>IFERROR(VLOOKUP(C13,'Policy Adjustors'!$A$7:$C$16,3,FALSE),0)</f>
        <v>1</v>
      </c>
      <c r="J13" s="65">
        <f t="shared" si="1"/>
        <v>13.7349</v>
      </c>
      <c r="K13" s="65">
        <f t="shared" si="2"/>
        <v>13.7349</v>
      </c>
      <c r="L13" s="44"/>
    </row>
    <row r="14" spans="1:12" x14ac:dyDescent="0.25">
      <c r="A14" s="8" t="s">
        <v>8</v>
      </c>
      <c r="B14" s="25" t="s">
        <v>1333</v>
      </c>
      <c r="C14" s="8" t="s">
        <v>1594</v>
      </c>
      <c r="D14" s="74">
        <v>33.527387816700177</v>
      </c>
      <c r="E14" s="9">
        <v>21.310199999999998</v>
      </c>
      <c r="F14" s="9">
        <v>1.0925</v>
      </c>
      <c r="G14" s="9">
        <f t="shared" si="0"/>
        <v>23.281400000000001</v>
      </c>
      <c r="H14" s="10">
        <f>IFERROR(VLOOKUP(C14,'Policy Adjustors'!$A$7:$C$16,2,FALSE),0)</f>
        <v>1</v>
      </c>
      <c r="I14" s="10">
        <f>IFERROR(VLOOKUP(C14,'Policy Adjustors'!$A$7:$C$16,3,FALSE),0)</f>
        <v>1</v>
      </c>
      <c r="J14" s="65">
        <f t="shared" si="1"/>
        <v>23.281400000000001</v>
      </c>
      <c r="K14" s="65">
        <f t="shared" si="2"/>
        <v>23.281400000000001</v>
      </c>
      <c r="L14" s="44"/>
    </row>
    <row r="15" spans="1:12" x14ac:dyDescent="0.25">
      <c r="A15" s="8" t="s">
        <v>9</v>
      </c>
      <c r="B15" s="25" t="s">
        <v>1334</v>
      </c>
      <c r="C15" s="8" t="s">
        <v>1595</v>
      </c>
      <c r="D15" s="74">
        <v>13.646209356847045</v>
      </c>
      <c r="E15" s="9">
        <v>4.9581</v>
      </c>
      <c r="F15" s="9">
        <v>1.0925</v>
      </c>
      <c r="G15" s="9">
        <f t="shared" si="0"/>
        <v>5.4166999999999996</v>
      </c>
      <c r="H15" s="10">
        <f>IFERROR(VLOOKUP(C15,'Policy Adjustors'!$A$7:$C$16,2,FALSE),0)</f>
        <v>0.83</v>
      </c>
      <c r="I15" s="10">
        <f>IFERROR(VLOOKUP(C15,'Policy Adjustors'!$A$7:$C$16,3,FALSE),0)</f>
        <v>0.83</v>
      </c>
      <c r="J15" s="65">
        <f t="shared" si="1"/>
        <v>4.4958999999999998</v>
      </c>
      <c r="K15" s="65">
        <f t="shared" si="2"/>
        <v>4.4958999999999998</v>
      </c>
      <c r="L15" s="44"/>
    </row>
    <row r="16" spans="1:12" x14ac:dyDescent="0.25">
      <c r="A16" s="8" t="s">
        <v>10</v>
      </c>
      <c r="B16" s="25" t="s">
        <v>1334</v>
      </c>
      <c r="C16" s="8" t="s">
        <v>1595</v>
      </c>
      <c r="D16" s="74">
        <v>17.859194081246507</v>
      </c>
      <c r="E16" s="9">
        <v>6.9101999999999997</v>
      </c>
      <c r="F16" s="9">
        <v>1.0925</v>
      </c>
      <c r="G16" s="9">
        <f t="shared" si="0"/>
        <v>7.5494000000000003</v>
      </c>
      <c r="H16" s="10">
        <f>IFERROR(VLOOKUP(C16,'Policy Adjustors'!$A$7:$C$16,2,FALSE),0)</f>
        <v>0.83</v>
      </c>
      <c r="I16" s="10">
        <f>IFERROR(VLOOKUP(C16,'Policy Adjustors'!$A$7:$C$16,3,FALSE),0)</f>
        <v>0.83</v>
      </c>
      <c r="J16" s="65">
        <f t="shared" si="1"/>
        <v>6.266</v>
      </c>
      <c r="K16" s="65">
        <f t="shared" si="2"/>
        <v>6.266</v>
      </c>
      <c r="L16" s="44"/>
    </row>
    <row r="17" spans="1:12" x14ac:dyDescent="0.25">
      <c r="A17" s="8" t="s">
        <v>11</v>
      </c>
      <c r="B17" s="25" t="s">
        <v>1334</v>
      </c>
      <c r="C17" s="8" t="s">
        <v>1595</v>
      </c>
      <c r="D17" s="74">
        <v>24.807816911448974</v>
      </c>
      <c r="E17" s="9">
        <v>9.8861000000000008</v>
      </c>
      <c r="F17" s="9">
        <v>1.0925</v>
      </c>
      <c r="G17" s="9">
        <f t="shared" si="0"/>
        <v>10.800599999999999</v>
      </c>
      <c r="H17" s="10">
        <f>IFERROR(VLOOKUP(C17,'Policy Adjustors'!$A$7:$C$16,2,FALSE),0)</f>
        <v>0.83</v>
      </c>
      <c r="I17" s="10">
        <f>IFERROR(VLOOKUP(C17,'Policy Adjustors'!$A$7:$C$16,3,FALSE),0)</f>
        <v>0.83</v>
      </c>
      <c r="J17" s="65">
        <f t="shared" si="1"/>
        <v>8.9644999999999992</v>
      </c>
      <c r="K17" s="65">
        <f t="shared" si="2"/>
        <v>8.9644999999999992</v>
      </c>
      <c r="L17" s="44"/>
    </row>
    <row r="18" spans="1:12" x14ac:dyDescent="0.25">
      <c r="A18" s="8" t="s">
        <v>12</v>
      </c>
      <c r="B18" s="25" t="s">
        <v>1334</v>
      </c>
      <c r="C18" s="8" t="s">
        <v>1595</v>
      </c>
      <c r="D18" s="74">
        <v>33.618108334200215</v>
      </c>
      <c r="E18" s="9">
        <v>14.2681</v>
      </c>
      <c r="F18" s="9">
        <v>1.0925</v>
      </c>
      <c r="G18" s="9">
        <f t="shared" si="0"/>
        <v>15.587899999999999</v>
      </c>
      <c r="H18" s="10">
        <f>IFERROR(VLOOKUP(C18,'Policy Adjustors'!$A$7:$C$16,2,FALSE),0)</f>
        <v>0.83</v>
      </c>
      <c r="I18" s="10">
        <f>IFERROR(VLOOKUP(C18,'Policy Adjustors'!$A$7:$C$16,3,FALSE),0)</f>
        <v>0.83</v>
      </c>
      <c r="J18" s="65">
        <f t="shared" si="1"/>
        <v>12.938000000000001</v>
      </c>
      <c r="K18" s="65">
        <f t="shared" si="2"/>
        <v>12.938000000000001</v>
      </c>
      <c r="L18" s="44"/>
    </row>
    <row r="19" spans="1:12" x14ac:dyDescent="0.25">
      <c r="A19" s="8" t="s">
        <v>13</v>
      </c>
      <c r="B19" s="25" t="s">
        <v>1335</v>
      </c>
      <c r="C19" s="8" t="s">
        <v>1595</v>
      </c>
      <c r="D19" s="74">
        <v>13.120080911189785</v>
      </c>
      <c r="E19" s="9">
        <v>3.8860999999999999</v>
      </c>
      <c r="F19" s="9">
        <v>1.0925</v>
      </c>
      <c r="G19" s="9">
        <f t="shared" si="0"/>
        <v>4.2455999999999996</v>
      </c>
      <c r="H19" s="10">
        <f>IFERROR(VLOOKUP(C19,'Policy Adjustors'!$A$7:$C$16,2,FALSE),0)</f>
        <v>0.83</v>
      </c>
      <c r="I19" s="10">
        <f>IFERROR(VLOOKUP(C19,'Policy Adjustors'!$A$7:$C$16,3,FALSE),0)</f>
        <v>0.83</v>
      </c>
      <c r="J19" s="65">
        <f t="shared" si="1"/>
        <v>3.5238</v>
      </c>
      <c r="K19" s="65">
        <f t="shared" si="2"/>
        <v>3.5238</v>
      </c>
      <c r="L19" s="44"/>
    </row>
    <row r="20" spans="1:12" x14ac:dyDescent="0.25">
      <c r="A20" s="8" t="s">
        <v>14</v>
      </c>
      <c r="B20" s="25" t="s">
        <v>1335</v>
      </c>
      <c r="C20" s="8" t="s">
        <v>1595</v>
      </c>
      <c r="D20" s="74">
        <v>16.205376626442451</v>
      </c>
      <c r="E20" s="9">
        <v>5.3258000000000001</v>
      </c>
      <c r="F20" s="9">
        <v>1.0925</v>
      </c>
      <c r="G20" s="9">
        <f t="shared" si="0"/>
        <v>5.8183999999999996</v>
      </c>
      <c r="H20" s="10">
        <f>IFERROR(VLOOKUP(C20,'Policy Adjustors'!$A$7:$C$16,2,FALSE),0)</f>
        <v>0.83</v>
      </c>
      <c r="I20" s="10">
        <f>IFERROR(VLOOKUP(C20,'Policy Adjustors'!$A$7:$C$16,3,FALSE),0)</f>
        <v>0.83</v>
      </c>
      <c r="J20" s="65">
        <f t="shared" si="1"/>
        <v>4.8292999999999999</v>
      </c>
      <c r="K20" s="65">
        <f t="shared" si="2"/>
        <v>4.8292999999999999</v>
      </c>
      <c r="L20" s="44"/>
    </row>
    <row r="21" spans="1:12" x14ac:dyDescent="0.25">
      <c r="A21" s="8" t="s">
        <v>15</v>
      </c>
      <c r="B21" s="25" t="s">
        <v>1335</v>
      </c>
      <c r="C21" s="8" t="s">
        <v>1595</v>
      </c>
      <c r="D21" s="74">
        <v>20.966340757755859</v>
      </c>
      <c r="E21" s="9">
        <v>6.8166000000000002</v>
      </c>
      <c r="F21" s="9">
        <v>1.0925</v>
      </c>
      <c r="G21" s="9">
        <f t="shared" si="0"/>
        <v>7.4470999999999998</v>
      </c>
      <c r="H21" s="10">
        <f>IFERROR(VLOOKUP(C21,'Policy Adjustors'!$A$7:$C$16,2,FALSE),0)</f>
        <v>0.83</v>
      </c>
      <c r="I21" s="10">
        <f>IFERROR(VLOOKUP(C21,'Policy Adjustors'!$A$7:$C$16,3,FALSE),0)</f>
        <v>0.83</v>
      </c>
      <c r="J21" s="65">
        <f t="shared" si="1"/>
        <v>6.1810999999999998</v>
      </c>
      <c r="K21" s="65">
        <f t="shared" si="2"/>
        <v>6.1810999999999998</v>
      </c>
      <c r="L21" s="44"/>
    </row>
    <row r="22" spans="1:12" x14ac:dyDescent="0.25">
      <c r="A22" s="8" t="s">
        <v>16</v>
      </c>
      <c r="B22" s="25" t="s">
        <v>1335</v>
      </c>
      <c r="C22" s="8" t="s">
        <v>1595</v>
      </c>
      <c r="D22" s="74">
        <v>27.461689969289516</v>
      </c>
      <c r="E22" s="9">
        <v>9.4987999999999992</v>
      </c>
      <c r="F22" s="9">
        <v>1.0925</v>
      </c>
      <c r="G22" s="9">
        <f t="shared" si="0"/>
        <v>10.3774</v>
      </c>
      <c r="H22" s="10">
        <f>IFERROR(VLOOKUP(C22,'Policy Adjustors'!$A$7:$C$16,2,FALSE),0)</f>
        <v>0.83</v>
      </c>
      <c r="I22" s="10">
        <f>IFERROR(VLOOKUP(C22,'Policy Adjustors'!$A$7:$C$16,3,FALSE),0)</f>
        <v>0.83</v>
      </c>
      <c r="J22" s="65">
        <f t="shared" si="1"/>
        <v>8.6132000000000009</v>
      </c>
      <c r="K22" s="65">
        <f t="shared" si="2"/>
        <v>8.6132000000000009</v>
      </c>
      <c r="L22" s="44"/>
    </row>
    <row r="23" spans="1:12" x14ac:dyDescent="0.25">
      <c r="A23" s="8" t="s">
        <v>17</v>
      </c>
      <c r="B23" s="25" t="s">
        <v>1336</v>
      </c>
      <c r="C23" s="8" t="s">
        <v>1594</v>
      </c>
      <c r="D23" s="74">
        <v>6.9416272564615573</v>
      </c>
      <c r="E23" s="9">
        <v>5.5354999999999999</v>
      </c>
      <c r="F23" s="9">
        <v>1.0925</v>
      </c>
      <c r="G23" s="9">
        <f t="shared" si="0"/>
        <v>6.0475000000000003</v>
      </c>
      <c r="H23" s="10">
        <f>IFERROR(VLOOKUP(C23,'Policy Adjustors'!$A$7:$C$16,2,FALSE),0)</f>
        <v>1</v>
      </c>
      <c r="I23" s="10">
        <f>IFERROR(VLOOKUP(C23,'Policy Adjustors'!$A$7:$C$16,3,FALSE),0)</f>
        <v>1</v>
      </c>
      <c r="J23" s="65">
        <f t="shared" si="1"/>
        <v>6.0475000000000003</v>
      </c>
      <c r="K23" s="65">
        <f t="shared" si="2"/>
        <v>6.0475000000000003</v>
      </c>
      <c r="L23" s="44"/>
    </row>
    <row r="24" spans="1:12" x14ac:dyDescent="0.25">
      <c r="A24" s="8" t="s">
        <v>18</v>
      </c>
      <c r="B24" s="25" t="s">
        <v>1336</v>
      </c>
      <c r="C24" s="8" t="s">
        <v>1594</v>
      </c>
      <c r="D24" s="74">
        <v>6.9416272564615573</v>
      </c>
      <c r="E24" s="9">
        <v>8.0752000000000006</v>
      </c>
      <c r="F24" s="9">
        <v>1.0925</v>
      </c>
      <c r="G24" s="9">
        <f t="shared" si="0"/>
        <v>8.8222000000000005</v>
      </c>
      <c r="H24" s="10">
        <f>IFERROR(VLOOKUP(C24,'Policy Adjustors'!$A$7:$C$16,2,FALSE),0)</f>
        <v>1</v>
      </c>
      <c r="I24" s="10">
        <f>IFERROR(VLOOKUP(C24,'Policy Adjustors'!$A$7:$C$16,3,FALSE),0)</f>
        <v>1</v>
      </c>
      <c r="J24" s="65">
        <f t="shared" si="1"/>
        <v>8.8222000000000005</v>
      </c>
      <c r="K24" s="65">
        <f t="shared" si="2"/>
        <v>8.8222000000000005</v>
      </c>
      <c r="L24" s="44"/>
    </row>
    <row r="25" spans="1:12" x14ac:dyDescent="0.25">
      <c r="A25" s="8" t="s">
        <v>19</v>
      </c>
      <c r="B25" s="25" t="s">
        <v>1336</v>
      </c>
      <c r="C25" s="8" t="s">
        <v>1594</v>
      </c>
      <c r="D25" s="74">
        <v>8.5638180881950348</v>
      </c>
      <c r="E25" s="9">
        <v>8.7296999999999993</v>
      </c>
      <c r="F25" s="9">
        <v>1.0925</v>
      </c>
      <c r="G25" s="9">
        <f t="shared" si="0"/>
        <v>9.5372000000000003</v>
      </c>
      <c r="H25" s="10">
        <f>IFERROR(VLOOKUP(C25,'Policy Adjustors'!$A$7:$C$16,2,FALSE),0)</f>
        <v>1</v>
      </c>
      <c r="I25" s="10">
        <f>IFERROR(VLOOKUP(C25,'Policy Adjustors'!$A$7:$C$16,3,FALSE),0)</f>
        <v>1</v>
      </c>
      <c r="J25" s="65">
        <f t="shared" si="1"/>
        <v>9.5372000000000003</v>
      </c>
      <c r="K25" s="65">
        <f t="shared" si="2"/>
        <v>9.5372000000000003</v>
      </c>
      <c r="L25" s="44"/>
    </row>
    <row r="26" spans="1:12" x14ac:dyDescent="0.25">
      <c r="A26" s="8" t="s">
        <v>20</v>
      </c>
      <c r="B26" s="25" t="s">
        <v>1336</v>
      </c>
      <c r="C26" s="8" t="s">
        <v>1594</v>
      </c>
      <c r="D26" s="74">
        <v>19.309918662146686</v>
      </c>
      <c r="E26" s="9">
        <v>12.7811</v>
      </c>
      <c r="F26" s="9">
        <v>1.0925</v>
      </c>
      <c r="G26" s="9">
        <f t="shared" si="0"/>
        <v>13.9634</v>
      </c>
      <c r="H26" s="10">
        <f>IFERROR(VLOOKUP(C26,'Policy Adjustors'!$A$7:$C$16,2,FALSE),0)</f>
        <v>1</v>
      </c>
      <c r="I26" s="10">
        <f>IFERROR(VLOOKUP(C26,'Policy Adjustors'!$A$7:$C$16,3,FALSE),0)</f>
        <v>1</v>
      </c>
      <c r="J26" s="65">
        <f t="shared" si="1"/>
        <v>13.9634</v>
      </c>
      <c r="K26" s="65">
        <f t="shared" si="2"/>
        <v>13.9634</v>
      </c>
      <c r="L26" s="44"/>
    </row>
    <row r="27" spans="1:12" x14ac:dyDescent="0.25">
      <c r="A27" s="8" t="s">
        <v>21</v>
      </c>
      <c r="B27" s="25" t="s">
        <v>1337</v>
      </c>
      <c r="C27" s="8" t="s">
        <v>1595</v>
      </c>
      <c r="D27" s="74">
        <v>10.433862505106855</v>
      </c>
      <c r="E27" s="9">
        <v>4.84</v>
      </c>
      <c r="F27" s="9">
        <v>1.0925</v>
      </c>
      <c r="G27" s="9">
        <f t="shared" si="0"/>
        <v>5.2877000000000001</v>
      </c>
      <c r="H27" s="10">
        <f>IFERROR(VLOOKUP(C27,'Policy Adjustors'!$A$7:$C$16,2,FALSE),0)</f>
        <v>0.83</v>
      </c>
      <c r="I27" s="10">
        <f>IFERROR(VLOOKUP(C27,'Policy Adjustors'!$A$7:$C$16,3,FALSE),0)</f>
        <v>0.83</v>
      </c>
      <c r="J27" s="65">
        <f t="shared" si="1"/>
        <v>4.3887999999999998</v>
      </c>
      <c r="K27" s="65">
        <f t="shared" si="2"/>
        <v>4.3887999999999998</v>
      </c>
      <c r="L27" s="44"/>
    </row>
    <row r="28" spans="1:12" x14ac:dyDescent="0.25">
      <c r="A28" s="8" t="s">
        <v>22</v>
      </c>
      <c r="B28" s="25" t="s">
        <v>1337</v>
      </c>
      <c r="C28" s="8" t="s">
        <v>1595</v>
      </c>
      <c r="D28" s="74">
        <v>21.828655296758541</v>
      </c>
      <c r="E28" s="9">
        <v>7.508</v>
      </c>
      <c r="F28" s="9">
        <v>1.0925</v>
      </c>
      <c r="G28" s="9">
        <f t="shared" si="0"/>
        <v>8.2025000000000006</v>
      </c>
      <c r="H28" s="10">
        <f>IFERROR(VLOOKUP(C28,'Policy Adjustors'!$A$7:$C$16,2,FALSE),0)</f>
        <v>0.83</v>
      </c>
      <c r="I28" s="10">
        <f>IFERROR(VLOOKUP(C28,'Policy Adjustors'!$A$7:$C$16,3,FALSE),0)</f>
        <v>0.83</v>
      </c>
      <c r="J28" s="65">
        <f t="shared" si="1"/>
        <v>6.8080999999999996</v>
      </c>
      <c r="K28" s="65">
        <f t="shared" si="2"/>
        <v>6.8080999999999996</v>
      </c>
      <c r="L28" s="44"/>
    </row>
    <row r="29" spans="1:12" x14ac:dyDescent="0.25">
      <c r="A29" s="8" t="s">
        <v>23</v>
      </c>
      <c r="B29" s="25" t="s">
        <v>1337</v>
      </c>
      <c r="C29" s="8" t="s">
        <v>1595</v>
      </c>
      <c r="D29" s="74">
        <v>26.638078380224883</v>
      </c>
      <c r="E29" s="9">
        <v>9.2449999999999992</v>
      </c>
      <c r="F29" s="9">
        <v>1.0925</v>
      </c>
      <c r="G29" s="9">
        <f t="shared" si="0"/>
        <v>10.100199999999999</v>
      </c>
      <c r="H29" s="10">
        <f>IFERROR(VLOOKUP(C29,'Policy Adjustors'!$A$7:$C$16,2,FALSE),0)</f>
        <v>0.83</v>
      </c>
      <c r="I29" s="10">
        <f>IFERROR(VLOOKUP(C29,'Policy Adjustors'!$A$7:$C$16,3,FALSE),0)</f>
        <v>0.83</v>
      </c>
      <c r="J29" s="65">
        <f t="shared" si="1"/>
        <v>8.3832000000000004</v>
      </c>
      <c r="K29" s="65">
        <f t="shared" si="2"/>
        <v>8.3832000000000004</v>
      </c>
      <c r="L29" s="44"/>
    </row>
    <row r="30" spans="1:12" x14ac:dyDescent="0.25">
      <c r="A30" s="8" t="s">
        <v>24</v>
      </c>
      <c r="B30" s="25" t="s">
        <v>1337</v>
      </c>
      <c r="C30" s="8" t="s">
        <v>1595</v>
      </c>
      <c r="D30" s="74">
        <v>41.91660600118189</v>
      </c>
      <c r="E30" s="9">
        <v>15.804399999999999</v>
      </c>
      <c r="F30" s="9">
        <v>1.0925</v>
      </c>
      <c r="G30" s="9">
        <f t="shared" si="0"/>
        <v>17.266300000000001</v>
      </c>
      <c r="H30" s="10">
        <f>IFERROR(VLOOKUP(C30,'Policy Adjustors'!$A$7:$C$16,2,FALSE),0)</f>
        <v>0.83</v>
      </c>
      <c r="I30" s="10">
        <f>IFERROR(VLOOKUP(C30,'Policy Adjustors'!$A$7:$C$16,3,FALSE),0)</f>
        <v>0.83</v>
      </c>
      <c r="J30" s="65">
        <f t="shared" si="1"/>
        <v>14.331</v>
      </c>
      <c r="K30" s="65">
        <f t="shared" si="2"/>
        <v>14.331</v>
      </c>
      <c r="L30" s="44"/>
    </row>
    <row r="31" spans="1:12" x14ac:dyDescent="0.25">
      <c r="A31" s="8" t="s">
        <v>25</v>
      </c>
      <c r="B31" s="25" t="s">
        <v>1338</v>
      </c>
      <c r="C31" s="8" t="s">
        <v>1595</v>
      </c>
      <c r="D31" s="74">
        <v>8.4008982351510877</v>
      </c>
      <c r="E31" s="9">
        <v>3.3883000000000001</v>
      </c>
      <c r="F31" s="9">
        <v>1.0925</v>
      </c>
      <c r="G31" s="9">
        <f t="shared" si="0"/>
        <v>3.7017000000000002</v>
      </c>
      <c r="H31" s="10">
        <f>IFERROR(VLOOKUP(C31,'Policy Adjustors'!$A$7:$C$16,2,FALSE),0)</f>
        <v>0.83</v>
      </c>
      <c r="I31" s="10">
        <f>IFERROR(VLOOKUP(C31,'Policy Adjustors'!$A$7:$C$16,3,FALSE),0)</f>
        <v>0.83</v>
      </c>
      <c r="J31" s="65">
        <f t="shared" si="1"/>
        <v>3.0724</v>
      </c>
      <c r="K31" s="65">
        <f t="shared" si="2"/>
        <v>3.0724</v>
      </c>
      <c r="L31" s="44"/>
    </row>
    <row r="32" spans="1:12" x14ac:dyDescent="0.25">
      <c r="A32" s="8" t="s">
        <v>26</v>
      </c>
      <c r="B32" s="25" t="s">
        <v>1338</v>
      </c>
      <c r="C32" s="8" t="s">
        <v>1595</v>
      </c>
      <c r="D32" s="74">
        <v>15.189590332334379</v>
      </c>
      <c r="E32" s="9">
        <v>4.3250999999999999</v>
      </c>
      <c r="F32" s="9">
        <v>1.0925</v>
      </c>
      <c r="G32" s="9">
        <f t="shared" si="0"/>
        <v>4.7252000000000001</v>
      </c>
      <c r="H32" s="10">
        <f>IFERROR(VLOOKUP(C32,'Policy Adjustors'!$A$7:$C$16,2,FALSE),0)</f>
        <v>0.83</v>
      </c>
      <c r="I32" s="10">
        <f>IFERROR(VLOOKUP(C32,'Policy Adjustors'!$A$7:$C$16,3,FALSE),0)</f>
        <v>0.83</v>
      </c>
      <c r="J32" s="65">
        <f t="shared" si="1"/>
        <v>3.9218999999999999</v>
      </c>
      <c r="K32" s="65">
        <f t="shared" si="2"/>
        <v>3.9218999999999999</v>
      </c>
      <c r="L32" s="44"/>
    </row>
    <row r="33" spans="1:12" x14ac:dyDescent="0.25">
      <c r="A33" s="8" t="s">
        <v>27</v>
      </c>
      <c r="B33" s="25" t="s">
        <v>1338</v>
      </c>
      <c r="C33" s="8" t="s">
        <v>1595</v>
      </c>
      <c r="D33" s="74">
        <v>18.213616336917905</v>
      </c>
      <c r="E33" s="9">
        <v>5.0758999999999999</v>
      </c>
      <c r="F33" s="9">
        <v>1.0925</v>
      </c>
      <c r="G33" s="9">
        <f t="shared" si="0"/>
        <v>5.5453999999999999</v>
      </c>
      <c r="H33" s="10">
        <f>IFERROR(VLOOKUP(C33,'Policy Adjustors'!$A$7:$C$16,2,FALSE),0)</f>
        <v>0.83</v>
      </c>
      <c r="I33" s="10">
        <f>IFERROR(VLOOKUP(C33,'Policy Adjustors'!$A$7:$C$16,3,FALSE),0)</f>
        <v>0.83</v>
      </c>
      <c r="J33" s="65">
        <f t="shared" si="1"/>
        <v>4.6026999999999996</v>
      </c>
      <c r="K33" s="65">
        <f t="shared" si="2"/>
        <v>4.6026999999999996</v>
      </c>
      <c r="L33" s="44"/>
    </row>
    <row r="34" spans="1:12" x14ac:dyDescent="0.25">
      <c r="A34" s="8" t="s">
        <v>28</v>
      </c>
      <c r="B34" s="25" t="s">
        <v>1338</v>
      </c>
      <c r="C34" s="8" t="s">
        <v>1595</v>
      </c>
      <c r="D34" s="74">
        <v>24.058830871654816</v>
      </c>
      <c r="E34" s="9">
        <v>7.3163</v>
      </c>
      <c r="F34" s="9">
        <v>1.0925</v>
      </c>
      <c r="G34" s="9">
        <f t="shared" si="0"/>
        <v>7.9931000000000001</v>
      </c>
      <c r="H34" s="10">
        <f>IFERROR(VLOOKUP(C34,'Policy Adjustors'!$A$7:$C$16,2,FALSE),0)</f>
        <v>0.83</v>
      </c>
      <c r="I34" s="10">
        <f>IFERROR(VLOOKUP(C34,'Policy Adjustors'!$A$7:$C$16,3,FALSE),0)</f>
        <v>0.83</v>
      </c>
      <c r="J34" s="65">
        <f t="shared" si="1"/>
        <v>6.6342999999999996</v>
      </c>
      <c r="K34" s="65">
        <f t="shared" si="2"/>
        <v>6.6342999999999996</v>
      </c>
      <c r="L34" s="44"/>
    </row>
    <row r="35" spans="1:12" x14ac:dyDescent="0.25">
      <c r="A35" s="8" t="s">
        <v>29</v>
      </c>
      <c r="B35" s="25" t="s">
        <v>1339</v>
      </c>
      <c r="C35" s="8" t="s">
        <v>1596</v>
      </c>
      <c r="D35" s="74">
        <v>2.8430786889764583</v>
      </c>
      <c r="E35" s="9">
        <v>3.5525000000000002</v>
      </c>
      <c r="F35" s="9">
        <v>1.0925</v>
      </c>
      <c r="G35" s="9">
        <f t="shared" si="0"/>
        <v>3.8811</v>
      </c>
      <c r="H35" s="10">
        <f>IFERROR(VLOOKUP(C35,'Policy Adjustors'!$A$7:$C$16,2,FALSE),0)</f>
        <v>0.69</v>
      </c>
      <c r="I35" s="10">
        <f>IFERROR(VLOOKUP(C35,'Policy Adjustors'!$A$7:$C$16,3,FALSE),0)</f>
        <v>0.69</v>
      </c>
      <c r="J35" s="65">
        <f t="shared" si="1"/>
        <v>2.6779999999999999</v>
      </c>
      <c r="K35" s="65">
        <f t="shared" si="2"/>
        <v>2.6779999999999999</v>
      </c>
      <c r="L35" s="44"/>
    </row>
    <row r="36" spans="1:12" x14ac:dyDescent="0.25">
      <c r="A36" s="8" t="s">
        <v>30</v>
      </c>
      <c r="B36" s="25" t="s">
        <v>1339</v>
      </c>
      <c r="C36" s="8" t="s">
        <v>1596</v>
      </c>
      <c r="D36" s="74">
        <v>2.8430786889764583</v>
      </c>
      <c r="E36" s="9">
        <v>4.5723000000000003</v>
      </c>
      <c r="F36" s="9">
        <v>1.0925</v>
      </c>
      <c r="G36" s="9">
        <f t="shared" si="0"/>
        <v>4.9951999999999996</v>
      </c>
      <c r="H36" s="10">
        <f>IFERROR(VLOOKUP(C36,'Policy Adjustors'!$A$7:$C$16,2,FALSE),0)</f>
        <v>0.69</v>
      </c>
      <c r="I36" s="10">
        <f>IFERROR(VLOOKUP(C36,'Policy Adjustors'!$A$7:$C$16,3,FALSE),0)</f>
        <v>0.69</v>
      </c>
      <c r="J36" s="65">
        <f t="shared" si="1"/>
        <v>3.4466999999999999</v>
      </c>
      <c r="K36" s="65">
        <f t="shared" si="2"/>
        <v>3.4466999999999999</v>
      </c>
      <c r="L36" s="44"/>
    </row>
    <row r="37" spans="1:12" x14ac:dyDescent="0.25">
      <c r="A37" s="8" t="s">
        <v>31</v>
      </c>
      <c r="B37" s="25" t="s">
        <v>1339</v>
      </c>
      <c r="C37" s="8" t="s">
        <v>1596</v>
      </c>
      <c r="D37" s="74">
        <v>5.7191812773239654</v>
      </c>
      <c r="E37" s="9">
        <v>6.5480999999999998</v>
      </c>
      <c r="F37" s="9">
        <v>1.0925</v>
      </c>
      <c r="G37" s="9">
        <f t="shared" si="0"/>
        <v>7.1538000000000004</v>
      </c>
      <c r="H37" s="10">
        <f>IFERROR(VLOOKUP(C37,'Policy Adjustors'!$A$7:$C$16,2,FALSE),0)</f>
        <v>0.69</v>
      </c>
      <c r="I37" s="10">
        <f>IFERROR(VLOOKUP(C37,'Policy Adjustors'!$A$7:$C$16,3,FALSE),0)</f>
        <v>0.69</v>
      </c>
      <c r="J37" s="65">
        <f t="shared" si="1"/>
        <v>4.9360999999999997</v>
      </c>
      <c r="K37" s="65">
        <f t="shared" si="2"/>
        <v>4.9360999999999997</v>
      </c>
      <c r="L37" s="44"/>
    </row>
    <row r="38" spans="1:12" x14ac:dyDescent="0.25">
      <c r="A38" s="8" t="s">
        <v>32</v>
      </c>
      <c r="B38" s="25" t="s">
        <v>1339</v>
      </c>
      <c r="C38" s="8" t="s">
        <v>1596</v>
      </c>
      <c r="D38" s="74">
        <v>14.227556137952025</v>
      </c>
      <c r="E38" s="9">
        <v>14.0319</v>
      </c>
      <c r="F38" s="9">
        <v>1.0925</v>
      </c>
      <c r="G38" s="9">
        <f t="shared" si="0"/>
        <v>15.3299</v>
      </c>
      <c r="H38" s="10">
        <f>IFERROR(VLOOKUP(C38,'Policy Adjustors'!$A$7:$C$16,2,FALSE),0)</f>
        <v>0.69</v>
      </c>
      <c r="I38" s="10">
        <f>IFERROR(VLOOKUP(C38,'Policy Adjustors'!$A$7:$C$16,3,FALSE),0)</f>
        <v>0.69</v>
      </c>
      <c r="J38" s="65">
        <f t="shared" si="1"/>
        <v>10.5776</v>
      </c>
      <c r="K38" s="65">
        <f t="shared" si="2"/>
        <v>10.5776</v>
      </c>
      <c r="L38" s="44"/>
    </row>
    <row r="39" spans="1:12" x14ac:dyDescent="0.25">
      <c r="A39" s="8" t="s">
        <v>33</v>
      </c>
      <c r="B39" s="25" t="s">
        <v>1340</v>
      </c>
      <c r="C39" s="8" t="s">
        <v>1595</v>
      </c>
      <c r="D39" s="74">
        <v>5.0847783918839404</v>
      </c>
      <c r="E39" s="9">
        <v>2.0527000000000002</v>
      </c>
      <c r="F39" s="9">
        <v>1.0925</v>
      </c>
      <c r="G39" s="9">
        <f t="shared" si="0"/>
        <v>2.2425999999999999</v>
      </c>
      <c r="H39" s="10">
        <f>IFERROR(VLOOKUP(C39,'Policy Adjustors'!$A$7:$C$16,2,FALSE),0)</f>
        <v>0.83</v>
      </c>
      <c r="I39" s="10">
        <f>IFERROR(VLOOKUP(C39,'Policy Adjustors'!$A$7:$C$16,3,FALSE),0)</f>
        <v>0.83</v>
      </c>
      <c r="J39" s="65">
        <f t="shared" si="1"/>
        <v>1.8613999999999999</v>
      </c>
      <c r="K39" s="65">
        <f t="shared" si="2"/>
        <v>1.8613999999999999</v>
      </c>
      <c r="L39" s="44"/>
    </row>
    <row r="40" spans="1:12" x14ac:dyDescent="0.25">
      <c r="A40" s="8" t="s">
        <v>34</v>
      </c>
      <c r="B40" s="25" t="s">
        <v>1340</v>
      </c>
      <c r="C40" s="8" t="s">
        <v>1595</v>
      </c>
      <c r="D40" s="74">
        <v>6.0746070164698587</v>
      </c>
      <c r="E40" s="9">
        <v>2.5472000000000001</v>
      </c>
      <c r="F40" s="9">
        <v>1.0925</v>
      </c>
      <c r="G40" s="9">
        <f t="shared" si="0"/>
        <v>2.7827999999999999</v>
      </c>
      <c r="H40" s="10">
        <f>IFERROR(VLOOKUP(C40,'Policy Adjustors'!$A$7:$C$16,2,FALSE),0)</f>
        <v>0.83</v>
      </c>
      <c r="I40" s="10">
        <f>IFERROR(VLOOKUP(C40,'Policy Adjustors'!$A$7:$C$16,3,FALSE),0)</f>
        <v>0.83</v>
      </c>
      <c r="J40" s="65">
        <f t="shared" si="1"/>
        <v>2.3096999999999999</v>
      </c>
      <c r="K40" s="65">
        <f t="shared" si="2"/>
        <v>2.3096999999999999</v>
      </c>
      <c r="L40" s="44"/>
    </row>
    <row r="41" spans="1:12" x14ac:dyDescent="0.25">
      <c r="A41" s="8" t="s">
        <v>35</v>
      </c>
      <c r="B41" s="25" t="s">
        <v>1340</v>
      </c>
      <c r="C41" s="8" t="s">
        <v>1595</v>
      </c>
      <c r="D41" s="74">
        <v>7.6648744303228504</v>
      </c>
      <c r="E41" s="9">
        <v>3.3159000000000001</v>
      </c>
      <c r="F41" s="9">
        <v>1.0925</v>
      </c>
      <c r="G41" s="9">
        <f t="shared" si="0"/>
        <v>3.6225999999999998</v>
      </c>
      <c r="H41" s="10">
        <f>IFERROR(VLOOKUP(C41,'Policy Adjustors'!$A$7:$C$16,2,FALSE),0)</f>
        <v>0.83</v>
      </c>
      <c r="I41" s="10">
        <f>IFERROR(VLOOKUP(C41,'Policy Adjustors'!$A$7:$C$16,3,FALSE),0)</f>
        <v>0.83</v>
      </c>
      <c r="J41" s="65">
        <f t="shared" si="1"/>
        <v>3.0068000000000001</v>
      </c>
      <c r="K41" s="65">
        <f t="shared" si="2"/>
        <v>3.0068000000000001</v>
      </c>
      <c r="L41" s="44"/>
    </row>
    <row r="42" spans="1:12" x14ac:dyDescent="0.25">
      <c r="A42" s="8" t="s">
        <v>36</v>
      </c>
      <c r="B42" s="25" t="s">
        <v>1340</v>
      </c>
      <c r="C42" s="8" t="s">
        <v>1595</v>
      </c>
      <c r="D42" s="74">
        <v>10.398912707977825</v>
      </c>
      <c r="E42" s="9">
        <v>5.2286999999999999</v>
      </c>
      <c r="F42" s="9">
        <v>1.0925</v>
      </c>
      <c r="G42" s="9">
        <f t="shared" si="0"/>
        <v>5.7123999999999997</v>
      </c>
      <c r="H42" s="10">
        <f>IFERROR(VLOOKUP(C42,'Policy Adjustors'!$A$7:$C$16,2,FALSE),0)</f>
        <v>0.83</v>
      </c>
      <c r="I42" s="10">
        <f>IFERROR(VLOOKUP(C42,'Policy Adjustors'!$A$7:$C$16,3,FALSE),0)</f>
        <v>0.83</v>
      </c>
      <c r="J42" s="65">
        <f t="shared" si="1"/>
        <v>4.7412999999999998</v>
      </c>
      <c r="K42" s="65">
        <f t="shared" si="2"/>
        <v>4.7412999999999998</v>
      </c>
      <c r="L42" s="44"/>
    </row>
    <row r="43" spans="1:12" x14ac:dyDescent="0.25">
      <c r="A43" s="8" t="s">
        <v>37</v>
      </c>
      <c r="B43" s="25" t="s">
        <v>1341</v>
      </c>
      <c r="C43" s="8" t="s">
        <v>1595</v>
      </c>
      <c r="D43" s="74">
        <v>2.992665479383553</v>
      </c>
      <c r="E43" s="9">
        <v>1.8959999999999999</v>
      </c>
      <c r="F43" s="9">
        <v>1.0925</v>
      </c>
      <c r="G43" s="9">
        <f t="shared" si="0"/>
        <v>2.0714000000000001</v>
      </c>
      <c r="H43" s="10">
        <f>IFERROR(VLOOKUP(C43,'Policy Adjustors'!$A$7:$C$16,2,FALSE),0)</f>
        <v>0.83</v>
      </c>
      <c r="I43" s="10">
        <f>IFERROR(VLOOKUP(C43,'Policy Adjustors'!$A$7:$C$16,3,FALSE),0)</f>
        <v>0.83</v>
      </c>
      <c r="J43" s="65">
        <f t="shared" si="1"/>
        <v>1.7193000000000001</v>
      </c>
      <c r="K43" s="65">
        <f t="shared" si="2"/>
        <v>1.7193000000000001</v>
      </c>
      <c r="L43" s="44"/>
    </row>
    <row r="44" spans="1:12" x14ac:dyDescent="0.25">
      <c r="A44" s="8" t="s">
        <v>38</v>
      </c>
      <c r="B44" s="25" t="s">
        <v>1341</v>
      </c>
      <c r="C44" s="8" t="s">
        <v>1595</v>
      </c>
      <c r="D44" s="74">
        <v>4.0394879855379831</v>
      </c>
      <c r="E44" s="9">
        <v>2.4251</v>
      </c>
      <c r="F44" s="9">
        <v>1.0925</v>
      </c>
      <c r="G44" s="9">
        <f t="shared" si="0"/>
        <v>2.6494</v>
      </c>
      <c r="H44" s="10">
        <f>IFERROR(VLOOKUP(C44,'Policy Adjustors'!$A$7:$C$16,2,FALSE),0)</f>
        <v>0.83</v>
      </c>
      <c r="I44" s="10">
        <f>IFERROR(VLOOKUP(C44,'Policy Adjustors'!$A$7:$C$16,3,FALSE),0)</f>
        <v>0.83</v>
      </c>
      <c r="J44" s="65">
        <f t="shared" si="1"/>
        <v>2.1989999999999998</v>
      </c>
      <c r="K44" s="65">
        <f t="shared" si="2"/>
        <v>2.1989999999999998</v>
      </c>
      <c r="L44" s="44"/>
    </row>
    <row r="45" spans="1:12" x14ac:dyDescent="0.25">
      <c r="A45" s="8" t="s">
        <v>39</v>
      </c>
      <c r="B45" s="25" t="s">
        <v>1341</v>
      </c>
      <c r="C45" s="8" t="s">
        <v>1595</v>
      </c>
      <c r="D45" s="74">
        <v>8.0017272698738129</v>
      </c>
      <c r="E45" s="9">
        <v>3.6339999999999999</v>
      </c>
      <c r="F45" s="9">
        <v>1.0925</v>
      </c>
      <c r="G45" s="9">
        <f t="shared" si="0"/>
        <v>3.9701</v>
      </c>
      <c r="H45" s="10">
        <f>IFERROR(VLOOKUP(C45,'Policy Adjustors'!$A$7:$C$16,2,FALSE),0)</f>
        <v>0.83</v>
      </c>
      <c r="I45" s="10">
        <f>IFERROR(VLOOKUP(C45,'Policy Adjustors'!$A$7:$C$16,3,FALSE),0)</f>
        <v>0.83</v>
      </c>
      <c r="J45" s="65">
        <f t="shared" si="1"/>
        <v>3.2951999999999999</v>
      </c>
      <c r="K45" s="65">
        <f t="shared" si="2"/>
        <v>3.2951999999999999</v>
      </c>
      <c r="L45" s="44"/>
    </row>
    <row r="46" spans="1:12" x14ac:dyDescent="0.25">
      <c r="A46" s="8" t="s">
        <v>40</v>
      </c>
      <c r="B46" s="25" t="s">
        <v>1341</v>
      </c>
      <c r="C46" s="8" t="s">
        <v>1595</v>
      </c>
      <c r="D46" s="74">
        <v>11.633490272812981</v>
      </c>
      <c r="E46" s="9">
        <v>5.5084999999999997</v>
      </c>
      <c r="F46" s="9">
        <v>1.0925</v>
      </c>
      <c r="G46" s="9">
        <f t="shared" si="0"/>
        <v>6.0179999999999998</v>
      </c>
      <c r="H46" s="10">
        <f>IFERROR(VLOOKUP(C46,'Policy Adjustors'!$A$7:$C$16,2,FALSE),0)</f>
        <v>0.83</v>
      </c>
      <c r="I46" s="10">
        <f>IFERROR(VLOOKUP(C46,'Policy Adjustors'!$A$7:$C$16,3,FALSE),0)</f>
        <v>0.83</v>
      </c>
      <c r="J46" s="65">
        <f t="shared" si="1"/>
        <v>4.9949000000000003</v>
      </c>
      <c r="K46" s="65">
        <f t="shared" si="2"/>
        <v>4.9949000000000003</v>
      </c>
      <c r="L46" s="44"/>
    </row>
    <row r="47" spans="1:12" x14ac:dyDescent="0.25">
      <c r="A47" s="8" t="s">
        <v>41</v>
      </c>
      <c r="B47" s="25" t="s">
        <v>1342</v>
      </c>
      <c r="C47" s="8" t="s">
        <v>1595</v>
      </c>
      <c r="D47" s="74">
        <v>1.880359124927476</v>
      </c>
      <c r="E47" s="9">
        <v>1.2826</v>
      </c>
      <c r="F47" s="9">
        <v>1.0925</v>
      </c>
      <c r="G47" s="9">
        <f t="shared" si="0"/>
        <v>1.4012</v>
      </c>
      <c r="H47" s="10">
        <f>IFERROR(VLOOKUP(C47,'Policy Adjustors'!$A$7:$C$16,2,FALSE),0)</f>
        <v>0.83</v>
      </c>
      <c r="I47" s="10">
        <f>IFERROR(VLOOKUP(C47,'Policy Adjustors'!$A$7:$C$16,3,FALSE),0)</f>
        <v>0.83</v>
      </c>
      <c r="J47" s="65">
        <f t="shared" si="1"/>
        <v>1.163</v>
      </c>
      <c r="K47" s="65">
        <f t="shared" si="2"/>
        <v>1.163</v>
      </c>
      <c r="L47" s="44"/>
    </row>
    <row r="48" spans="1:12" x14ac:dyDescent="0.25">
      <c r="A48" s="8" t="s">
        <v>42</v>
      </c>
      <c r="B48" s="25" t="s">
        <v>1342</v>
      </c>
      <c r="C48" s="8" t="s">
        <v>1595</v>
      </c>
      <c r="D48" s="74">
        <v>2.9104441690355793</v>
      </c>
      <c r="E48" s="9">
        <v>1.5437000000000001</v>
      </c>
      <c r="F48" s="9">
        <v>1.0925</v>
      </c>
      <c r="G48" s="9">
        <f t="shared" si="0"/>
        <v>1.6865000000000001</v>
      </c>
      <c r="H48" s="10">
        <f>IFERROR(VLOOKUP(C48,'Policy Adjustors'!$A$7:$C$16,2,FALSE),0)</f>
        <v>0.83</v>
      </c>
      <c r="I48" s="10">
        <f>IFERROR(VLOOKUP(C48,'Policy Adjustors'!$A$7:$C$16,3,FALSE),0)</f>
        <v>0.83</v>
      </c>
      <c r="J48" s="65">
        <f t="shared" si="1"/>
        <v>1.3997999999999999</v>
      </c>
      <c r="K48" s="65">
        <f t="shared" si="2"/>
        <v>1.3997999999999999</v>
      </c>
      <c r="L48" s="44"/>
    </row>
    <row r="49" spans="1:12" x14ac:dyDescent="0.25">
      <c r="A49" s="8" t="s">
        <v>43</v>
      </c>
      <c r="B49" s="25" t="s">
        <v>1342</v>
      </c>
      <c r="C49" s="8" t="s">
        <v>1595</v>
      </c>
      <c r="D49" s="74">
        <v>5.6029608871595897</v>
      </c>
      <c r="E49" s="9">
        <v>2.2342</v>
      </c>
      <c r="F49" s="9">
        <v>1.0925</v>
      </c>
      <c r="G49" s="9">
        <f t="shared" si="0"/>
        <v>2.4409000000000001</v>
      </c>
      <c r="H49" s="10">
        <f>IFERROR(VLOOKUP(C49,'Policy Adjustors'!$A$7:$C$16,2,FALSE),0)</f>
        <v>0.83</v>
      </c>
      <c r="I49" s="10">
        <f>IFERROR(VLOOKUP(C49,'Policy Adjustors'!$A$7:$C$16,3,FALSE),0)</f>
        <v>0.83</v>
      </c>
      <c r="J49" s="65">
        <f t="shared" si="1"/>
        <v>2.0259</v>
      </c>
      <c r="K49" s="65">
        <f t="shared" si="2"/>
        <v>2.0259</v>
      </c>
      <c r="L49" s="44"/>
    </row>
    <row r="50" spans="1:12" x14ac:dyDescent="0.25">
      <c r="A50" s="8" t="s">
        <v>44</v>
      </c>
      <c r="B50" s="25" t="s">
        <v>1342</v>
      </c>
      <c r="C50" s="8" t="s">
        <v>1595</v>
      </c>
      <c r="D50" s="74">
        <v>12.523179808692539</v>
      </c>
      <c r="E50" s="9">
        <v>4.5621</v>
      </c>
      <c r="F50" s="9">
        <v>1.0925</v>
      </c>
      <c r="G50" s="9">
        <f t="shared" si="0"/>
        <v>4.9840999999999998</v>
      </c>
      <c r="H50" s="10">
        <f>IFERROR(VLOOKUP(C50,'Policy Adjustors'!$A$7:$C$16,2,FALSE),0)</f>
        <v>0.83</v>
      </c>
      <c r="I50" s="10">
        <f>IFERROR(VLOOKUP(C50,'Policy Adjustors'!$A$7:$C$16,3,FALSE),0)</f>
        <v>0.83</v>
      </c>
      <c r="J50" s="65">
        <f t="shared" si="1"/>
        <v>4.1368</v>
      </c>
      <c r="K50" s="65">
        <f t="shared" si="2"/>
        <v>4.1368</v>
      </c>
      <c r="L50" s="44"/>
    </row>
    <row r="51" spans="1:12" x14ac:dyDescent="0.25">
      <c r="A51" s="8" t="s">
        <v>45</v>
      </c>
      <c r="B51" s="25" t="s">
        <v>1343</v>
      </c>
      <c r="C51" s="8" t="s">
        <v>1595</v>
      </c>
      <c r="D51" s="74">
        <v>2.1457018744025609</v>
      </c>
      <c r="E51" s="9">
        <v>1.446</v>
      </c>
      <c r="F51" s="9">
        <v>1.0925</v>
      </c>
      <c r="G51" s="9">
        <f t="shared" si="0"/>
        <v>1.5798000000000001</v>
      </c>
      <c r="H51" s="10">
        <f>IFERROR(VLOOKUP(C51,'Policy Adjustors'!$A$7:$C$16,2,FALSE),0)</f>
        <v>0.83</v>
      </c>
      <c r="I51" s="10">
        <f>IFERROR(VLOOKUP(C51,'Policy Adjustors'!$A$7:$C$16,3,FALSE),0)</f>
        <v>0.83</v>
      </c>
      <c r="J51" s="65">
        <f t="shared" si="1"/>
        <v>1.3111999999999999</v>
      </c>
      <c r="K51" s="65">
        <f t="shared" si="2"/>
        <v>1.3111999999999999</v>
      </c>
      <c r="L51" s="44"/>
    </row>
    <row r="52" spans="1:12" x14ac:dyDescent="0.25">
      <c r="A52" s="8" t="s">
        <v>46</v>
      </c>
      <c r="B52" s="25" t="s">
        <v>1343</v>
      </c>
      <c r="C52" s="8" t="s">
        <v>1595</v>
      </c>
      <c r="D52" s="74">
        <v>4.4564811922727721</v>
      </c>
      <c r="E52" s="9">
        <v>2.0131999999999999</v>
      </c>
      <c r="F52" s="9">
        <v>1.0925</v>
      </c>
      <c r="G52" s="9">
        <f t="shared" si="0"/>
        <v>2.1993999999999998</v>
      </c>
      <c r="H52" s="10">
        <f>IFERROR(VLOOKUP(C52,'Policy Adjustors'!$A$7:$C$16,2,FALSE),0)</f>
        <v>0.83</v>
      </c>
      <c r="I52" s="10">
        <f>IFERROR(VLOOKUP(C52,'Policy Adjustors'!$A$7:$C$16,3,FALSE),0)</f>
        <v>0.83</v>
      </c>
      <c r="J52" s="65">
        <f t="shared" si="1"/>
        <v>1.8254999999999999</v>
      </c>
      <c r="K52" s="65">
        <f t="shared" si="2"/>
        <v>1.8254999999999999</v>
      </c>
      <c r="L52" s="44"/>
    </row>
    <row r="53" spans="1:12" x14ac:dyDescent="0.25">
      <c r="A53" s="8" t="s">
        <v>47</v>
      </c>
      <c r="B53" s="25" t="s">
        <v>1343</v>
      </c>
      <c r="C53" s="8" t="s">
        <v>1595</v>
      </c>
      <c r="D53" s="74">
        <v>8.4777455204686571</v>
      </c>
      <c r="E53" s="9">
        <v>3.5436999999999999</v>
      </c>
      <c r="F53" s="9">
        <v>1.0925</v>
      </c>
      <c r="G53" s="9">
        <f t="shared" si="0"/>
        <v>3.8715000000000002</v>
      </c>
      <c r="H53" s="10">
        <f>IFERROR(VLOOKUP(C53,'Policy Adjustors'!$A$7:$C$16,2,FALSE),0)</f>
        <v>0.83</v>
      </c>
      <c r="I53" s="10">
        <f>IFERROR(VLOOKUP(C53,'Policy Adjustors'!$A$7:$C$16,3,FALSE),0)</f>
        <v>0.83</v>
      </c>
      <c r="J53" s="65">
        <f t="shared" si="1"/>
        <v>3.2132999999999998</v>
      </c>
      <c r="K53" s="65">
        <f t="shared" si="2"/>
        <v>3.2132999999999998</v>
      </c>
      <c r="L53" s="44"/>
    </row>
    <row r="54" spans="1:12" x14ac:dyDescent="0.25">
      <c r="A54" s="8" t="s">
        <v>48</v>
      </c>
      <c r="B54" s="25" t="s">
        <v>1343</v>
      </c>
      <c r="C54" s="8" t="s">
        <v>1595</v>
      </c>
      <c r="D54" s="74">
        <v>14.671528138094637</v>
      </c>
      <c r="E54" s="9">
        <v>5.6607000000000003</v>
      </c>
      <c r="F54" s="9">
        <v>1.0925</v>
      </c>
      <c r="G54" s="9">
        <f t="shared" si="0"/>
        <v>6.1843000000000004</v>
      </c>
      <c r="H54" s="10">
        <f>IFERROR(VLOOKUP(C54,'Policy Adjustors'!$A$7:$C$16,2,FALSE),0)</f>
        <v>0.83</v>
      </c>
      <c r="I54" s="10">
        <f>IFERROR(VLOOKUP(C54,'Policy Adjustors'!$A$7:$C$16,3,FALSE),0)</f>
        <v>0.83</v>
      </c>
      <c r="J54" s="65">
        <f t="shared" si="1"/>
        <v>5.133</v>
      </c>
      <c r="K54" s="65">
        <f t="shared" si="2"/>
        <v>5.133</v>
      </c>
      <c r="L54" s="44"/>
    </row>
    <row r="55" spans="1:12" x14ac:dyDescent="0.25">
      <c r="A55" s="8" t="s">
        <v>49</v>
      </c>
      <c r="B55" s="25" t="s">
        <v>1344</v>
      </c>
      <c r="C55" s="8" t="s">
        <v>1596</v>
      </c>
      <c r="D55" s="74">
        <v>1.2361656290230132</v>
      </c>
      <c r="E55" s="9">
        <v>1.0035000000000001</v>
      </c>
      <c r="F55" s="9">
        <v>1.0925</v>
      </c>
      <c r="G55" s="9">
        <f t="shared" si="0"/>
        <v>1.0963000000000001</v>
      </c>
      <c r="H55" s="10">
        <f>IFERROR(VLOOKUP(C55,'Policy Adjustors'!$A$7:$C$16,2,FALSE),0)</f>
        <v>0.69</v>
      </c>
      <c r="I55" s="10">
        <f>IFERROR(VLOOKUP(C55,'Policy Adjustors'!$A$7:$C$16,3,FALSE),0)</f>
        <v>0.69</v>
      </c>
      <c r="J55" s="65">
        <f t="shared" si="1"/>
        <v>0.75639999999999996</v>
      </c>
      <c r="K55" s="65">
        <f t="shared" si="2"/>
        <v>0.75639999999999996</v>
      </c>
      <c r="L55" s="44"/>
    </row>
    <row r="56" spans="1:12" x14ac:dyDescent="0.25">
      <c r="A56" s="8" t="s">
        <v>50</v>
      </c>
      <c r="B56" s="25" t="s">
        <v>1344</v>
      </c>
      <c r="C56" s="8" t="s">
        <v>1596</v>
      </c>
      <c r="D56" s="74">
        <v>1.86111301368311</v>
      </c>
      <c r="E56" s="9">
        <v>1.2724</v>
      </c>
      <c r="F56" s="9">
        <v>1.0925</v>
      </c>
      <c r="G56" s="9">
        <f t="shared" si="0"/>
        <v>1.3900999999999999</v>
      </c>
      <c r="H56" s="10">
        <f>IFERROR(VLOOKUP(C56,'Policy Adjustors'!$A$7:$C$16,2,FALSE),0)</f>
        <v>0.69</v>
      </c>
      <c r="I56" s="10">
        <f>IFERROR(VLOOKUP(C56,'Policy Adjustors'!$A$7:$C$16,3,FALSE),0)</f>
        <v>0.69</v>
      </c>
      <c r="J56" s="65">
        <f t="shared" si="1"/>
        <v>0.95920000000000005</v>
      </c>
      <c r="K56" s="65">
        <f t="shared" si="2"/>
        <v>0.95920000000000005</v>
      </c>
      <c r="L56" s="44"/>
    </row>
    <row r="57" spans="1:12" x14ac:dyDescent="0.25">
      <c r="A57" s="8" t="s">
        <v>51</v>
      </c>
      <c r="B57" s="25" t="s">
        <v>1344</v>
      </c>
      <c r="C57" s="8" t="s">
        <v>1596</v>
      </c>
      <c r="D57" s="74">
        <v>5.3907873397466206</v>
      </c>
      <c r="E57" s="9">
        <v>2.2820999999999998</v>
      </c>
      <c r="F57" s="9">
        <v>1.0925</v>
      </c>
      <c r="G57" s="9">
        <f t="shared" si="0"/>
        <v>2.4931999999999999</v>
      </c>
      <c r="H57" s="10">
        <f>IFERROR(VLOOKUP(C57,'Policy Adjustors'!$A$7:$C$16,2,FALSE),0)</f>
        <v>0.69</v>
      </c>
      <c r="I57" s="10">
        <f>IFERROR(VLOOKUP(C57,'Policy Adjustors'!$A$7:$C$16,3,FALSE),0)</f>
        <v>0.69</v>
      </c>
      <c r="J57" s="65">
        <f t="shared" si="1"/>
        <v>1.7202999999999999</v>
      </c>
      <c r="K57" s="65">
        <f t="shared" si="2"/>
        <v>1.7202999999999999</v>
      </c>
      <c r="L57" s="44"/>
    </row>
    <row r="58" spans="1:12" x14ac:dyDescent="0.25">
      <c r="A58" s="8" t="s">
        <v>52</v>
      </c>
      <c r="B58" s="25" t="s">
        <v>1344</v>
      </c>
      <c r="C58" s="8" t="s">
        <v>1596</v>
      </c>
      <c r="D58" s="74">
        <v>9.6658572333435409</v>
      </c>
      <c r="E58" s="9">
        <v>3.7696000000000001</v>
      </c>
      <c r="F58" s="9">
        <v>1.0925</v>
      </c>
      <c r="G58" s="9">
        <f t="shared" si="0"/>
        <v>4.1182999999999996</v>
      </c>
      <c r="H58" s="10">
        <f>IFERROR(VLOOKUP(C58,'Policy Adjustors'!$A$7:$C$16,2,FALSE),0)</f>
        <v>0.69</v>
      </c>
      <c r="I58" s="10">
        <f>IFERROR(VLOOKUP(C58,'Policy Adjustors'!$A$7:$C$16,3,FALSE),0)</f>
        <v>0.69</v>
      </c>
      <c r="J58" s="65">
        <f t="shared" si="1"/>
        <v>2.8416000000000001</v>
      </c>
      <c r="K58" s="65">
        <f t="shared" si="2"/>
        <v>2.8416000000000001</v>
      </c>
      <c r="L58" s="44"/>
    </row>
    <row r="59" spans="1:12" x14ac:dyDescent="0.25">
      <c r="A59" s="8" t="s">
        <v>53</v>
      </c>
      <c r="B59" s="25" t="s">
        <v>1345</v>
      </c>
      <c r="C59" s="8" t="s">
        <v>1595</v>
      </c>
      <c r="D59" s="74">
        <v>1.9368058149858689</v>
      </c>
      <c r="E59" s="9">
        <v>1.1760999999999999</v>
      </c>
      <c r="F59" s="9">
        <v>1.0925</v>
      </c>
      <c r="G59" s="9">
        <f t="shared" si="0"/>
        <v>1.2848999999999999</v>
      </c>
      <c r="H59" s="10">
        <f>IFERROR(VLOOKUP(C59,'Policy Adjustors'!$A$7:$C$16,2,FALSE),0)</f>
        <v>0.83</v>
      </c>
      <c r="I59" s="10">
        <f>IFERROR(VLOOKUP(C59,'Policy Adjustors'!$A$7:$C$16,3,FALSE),0)</f>
        <v>0.83</v>
      </c>
      <c r="J59" s="65">
        <f t="shared" si="1"/>
        <v>1.0665</v>
      </c>
      <c r="K59" s="65">
        <f t="shared" si="2"/>
        <v>1.0665</v>
      </c>
      <c r="L59" s="44"/>
    </row>
    <row r="60" spans="1:12" x14ac:dyDescent="0.25">
      <c r="A60" s="8" t="s">
        <v>54</v>
      </c>
      <c r="B60" s="25" t="s">
        <v>1345</v>
      </c>
      <c r="C60" s="8" t="s">
        <v>1595</v>
      </c>
      <c r="D60" s="74">
        <v>3.2486376605561653</v>
      </c>
      <c r="E60" s="9">
        <v>1.4743999999999999</v>
      </c>
      <c r="F60" s="9">
        <v>1.0925</v>
      </c>
      <c r="G60" s="9">
        <f t="shared" si="0"/>
        <v>1.6108</v>
      </c>
      <c r="H60" s="10">
        <f>IFERROR(VLOOKUP(C60,'Policy Adjustors'!$A$7:$C$16,2,FALSE),0)</f>
        <v>0.83</v>
      </c>
      <c r="I60" s="10">
        <f>IFERROR(VLOOKUP(C60,'Policy Adjustors'!$A$7:$C$16,3,FALSE),0)</f>
        <v>0.83</v>
      </c>
      <c r="J60" s="65">
        <f t="shared" si="1"/>
        <v>1.337</v>
      </c>
      <c r="K60" s="65">
        <f t="shared" si="2"/>
        <v>1.337</v>
      </c>
      <c r="L60" s="44"/>
    </row>
    <row r="61" spans="1:12" x14ac:dyDescent="0.25">
      <c r="A61" s="8" t="s">
        <v>55</v>
      </c>
      <c r="B61" s="25" t="s">
        <v>1345</v>
      </c>
      <c r="C61" s="8" t="s">
        <v>1595</v>
      </c>
      <c r="D61" s="74">
        <v>6.4852772453605168</v>
      </c>
      <c r="E61" s="9">
        <v>2.2702</v>
      </c>
      <c r="F61" s="9">
        <v>1.0925</v>
      </c>
      <c r="G61" s="9">
        <f t="shared" si="0"/>
        <v>2.4802</v>
      </c>
      <c r="H61" s="10">
        <f>IFERROR(VLOOKUP(C61,'Policy Adjustors'!$A$7:$C$16,2,FALSE),0)</f>
        <v>0.83</v>
      </c>
      <c r="I61" s="10">
        <f>IFERROR(VLOOKUP(C61,'Policy Adjustors'!$A$7:$C$16,3,FALSE),0)</f>
        <v>0.83</v>
      </c>
      <c r="J61" s="65">
        <f t="shared" si="1"/>
        <v>2.0586000000000002</v>
      </c>
      <c r="K61" s="65">
        <f t="shared" si="2"/>
        <v>2.0586000000000002</v>
      </c>
      <c r="L61" s="44"/>
    </row>
    <row r="62" spans="1:12" x14ac:dyDescent="0.25">
      <c r="A62" s="8" t="s">
        <v>56</v>
      </c>
      <c r="B62" s="25" t="s">
        <v>1345</v>
      </c>
      <c r="C62" s="8" t="s">
        <v>1595</v>
      </c>
      <c r="D62" s="74">
        <v>12.18504702406951</v>
      </c>
      <c r="E62" s="9">
        <v>4.0179</v>
      </c>
      <c r="F62" s="9">
        <v>1.0925</v>
      </c>
      <c r="G62" s="9">
        <f t="shared" si="0"/>
        <v>4.3895999999999997</v>
      </c>
      <c r="H62" s="10">
        <f>IFERROR(VLOOKUP(C62,'Policy Adjustors'!$A$7:$C$16,2,FALSE),0)</f>
        <v>0.83</v>
      </c>
      <c r="I62" s="10">
        <f>IFERROR(VLOOKUP(C62,'Policy Adjustors'!$A$7:$C$16,3,FALSE),0)</f>
        <v>0.83</v>
      </c>
      <c r="J62" s="65">
        <f t="shared" si="1"/>
        <v>3.6434000000000002</v>
      </c>
      <c r="K62" s="65">
        <f t="shared" si="2"/>
        <v>3.6434000000000002</v>
      </c>
      <c r="L62" s="44"/>
    </row>
    <row r="63" spans="1:12" x14ac:dyDescent="0.25">
      <c r="A63" s="8" t="s">
        <v>57</v>
      </c>
      <c r="B63" s="25" t="s">
        <v>1346</v>
      </c>
      <c r="C63" s="8" t="s">
        <v>1595</v>
      </c>
      <c r="D63" s="74">
        <v>2.3077779181856921</v>
      </c>
      <c r="E63" s="9">
        <v>1.6016999999999999</v>
      </c>
      <c r="F63" s="9">
        <v>1.0925</v>
      </c>
      <c r="G63" s="9">
        <f t="shared" si="0"/>
        <v>1.7499</v>
      </c>
      <c r="H63" s="10">
        <f>IFERROR(VLOOKUP(C63,'Policy Adjustors'!$A$7:$C$16,2,FALSE),0)</f>
        <v>0.83</v>
      </c>
      <c r="I63" s="10">
        <f>IFERROR(VLOOKUP(C63,'Policy Adjustors'!$A$7:$C$16,3,FALSE),0)</f>
        <v>0.83</v>
      </c>
      <c r="J63" s="65">
        <f t="shared" si="1"/>
        <v>1.4523999999999999</v>
      </c>
      <c r="K63" s="65">
        <f t="shared" si="2"/>
        <v>1.4523999999999999</v>
      </c>
      <c r="L63" s="44"/>
    </row>
    <row r="64" spans="1:12" x14ac:dyDescent="0.25">
      <c r="A64" s="8" t="s">
        <v>58</v>
      </c>
      <c r="B64" s="25" t="s">
        <v>1346</v>
      </c>
      <c r="C64" s="8" t="s">
        <v>1595</v>
      </c>
      <c r="D64" s="74">
        <v>3.2833797252707431</v>
      </c>
      <c r="E64" s="9">
        <v>1.8671</v>
      </c>
      <c r="F64" s="9">
        <v>1.0925</v>
      </c>
      <c r="G64" s="9">
        <f t="shared" si="0"/>
        <v>2.0398000000000001</v>
      </c>
      <c r="H64" s="10">
        <f>IFERROR(VLOOKUP(C64,'Policy Adjustors'!$A$7:$C$16,2,FALSE),0)</f>
        <v>0.83</v>
      </c>
      <c r="I64" s="10">
        <f>IFERROR(VLOOKUP(C64,'Policy Adjustors'!$A$7:$C$16,3,FALSE),0)</f>
        <v>0.83</v>
      </c>
      <c r="J64" s="65">
        <f t="shared" si="1"/>
        <v>1.6930000000000001</v>
      </c>
      <c r="K64" s="65">
        <f t="shared" si="2"/>
        <v>1.6930000000000001</v>
      </c>
      <c r="L64" s="44"/>
    </row>
    <row r="65" spans="1:12" x14ac:dyDescent="0.25">
      <c r="A65" s="8" t="s">
        <v>59</v>
      </c>
      <c r="B65" s="25" t="s">
        <v>1346</v>
      </c>
      <c r="C65" s="8" t="s">
        <v>1595</v>
      </c>
      <c r="D65" s="74">
        <v>6.0574364883347211</v>
      </c>
      <c r="E65" s="9">
        <v>2.7519999999999998</v>
      </c>
      <c r="F65" s="9">
        <v>1.0925</v>
      </c>
      <c r="G65" s="9">
        <f t="shared" si="0"/>
        <v>3.0066000000000002</v>
      </c>
      <c r="H65" s="10">
        <f>IFERROR(VLOOKUP(C65,'Policy Adjustors'!$A$7:$C$16,2,FALSE),0)</f>
        <v>0.83</v>
      </c>
      <c r="I65" s="10">
        <f>IFERROR(VLOOKUP(C65,'Policy Adjustors'!$A$7:$C$16,3,FALSE),0)</f>
        <v>0.83</v>
      </c>
      <c r="J65" s="65">
        <f t="shared" si="1"/>
        <v>2.4954999999999998</v>
      </c>
      <c r="K65" s="65">
        <f t="shared" si="2"/>
        <v>2.4954999999999998</v>
      </c>
      <c r="L65" s="44"/>
    </row>
    <row r="66" spans="1:12" x14ac:dyDescent="0.25">
      <c r="A66" s="8" t="s">
        <v>60</v>
      </c>
      <c r="B66" s="25" t="s">
        <v>1346</v>
      </c>
      <c r="C66" s="8" t="s">
        <v>1595</v>
      </c>
      <c r="D66" s="74">
        <v>12.825590179430002</v>
      </c>
      <c r="E66" s="9">
        <v>5.3377999999999997</v>
      </c>
      <c r="F66" s="9">
        <v>1.0925</v>
      </c>
      <c r="G66" s="9">
        <f t="shared" si="0"/>
        <v>5.8315000000000001</v>
      </c>
      <c r="H66" s="10">
        <f>IFERROR(VLOOKUP(C66,'Policy Adjustors'!$A$7:$C$16,2,FALSE),0)</f>
        <v>0.83</v>
      </c>
      <c r="I66" s="10">
        <f>IFERROR(VLOOKUP(C66,'Policy Adjustors'!$A$7:$C$16,3,FALSE),0)</f>
        <v>0.83</v>
      </c>
      <c r="J66" s="65">
        <f t="shared" si="1"/>
        <v>4.8400999999999996</v>
      </c>
      <c r="K66" s="65">
        <f t="shared" si="2"/>
        <v>4.8400999999999996</v>
      </c>
      <c r="L66" s="44"/>
    </row>
    <row r="67" spans="1:12" x14ac:dyDescent="0.25">
      <c r="A67" s="8" t="s">
        <v>61</v>
      </c>
      <c r="B67" s="25" t="s">
        <v>1347</v>
      </c>
      <c r="C67" s="8" t="s">
        <v>1595</v>
      </c>
      <c r="D67" s="74">
        <v>1.8613953975879685</v>
      </c>
      <c r="E67" s="9">
        <v>1.5454000000000001</v>
      </c>
      <c r="F67" s="9">
        <v>1.0925</v>
      </c>
      <c r="G67" s="9">
        <f t="shared" si="0"/>
        <v>1.6882999999999999</v>
      </c>
      <c r="H67" s="10">
        <f>IFERROR(VLOOKUP(C67,'Policy Adjustors'!$A$7:$C$16,2,FALSE),0)</f>
        <v>0.83</v>
      </c>
      <c r="I67" s="10">
        <f>IFERROR(VLOOKUP(C67,'Policy Adjustors'!$A$7:$C$16,3,FALSE),0)</f>
        <v>0.83</v>
      </c>
      <c r="J67" s="65">
        <f t="shared" si="1"/>
        <v>1.4013</v>
      </c>
      <c r="K67" s="65">
        <f t="shared" si="2"/>
        <v>1.4013</v>
      </c>
      <c r="L67" s="44"/>
    </row>
    <row r="68" spans="1:12" x14ac:dyDescent="0.25">
      <c r="A68" s="8" t="s">
        <v>62</v>
      </c>
      <c r="B68" s="25" t="s">
        <v>1347</v>
      </c>
      <c r="C68" s="8" t="s">
        <v>1595</v>
      </c>
      <c r="D68" s="74">
        <v>3.940243600235692</v>
      </c>
      <c r="E68" s="9">
        <v>1.7171000000000001</v>
      </c>
      <c r="F68" s="9">
        <v>1.0925</v>
      </c>
      <c r="G68" s="9">
        <f t="shared" si="0"/>
        <v>1.8758999999999999</v>
      </c>
      <c r="H68" s="10">
        <f>IFERROR(VLOOKUP(C68,'Policy Adjustors'!$A$7:$C$16,2,FALSE),0)</f>
        <v>0.83</v>
      </c>
      <c r="I68" s="10">
        <f>IFERROR(VLOOKUP(C68,'Policy Adjustors'!$A$7:$C$16,3,FALSE),0)</f>
        <v>0.83</v>
      </c>
      <c r="J68" s="65">
        <f t="shared" si="1"/>
        <v>1.5569999999999999</v>
      </c>
      <c r="K68" s="65">
        <f t="shared" si="2"/>
        <v>1.5569999999999999</v>
      </c>
      <c r="L68" s="44"/>
    </row>
    <row r="69" spans="1:12" x14ac:dyDescent="0.25">
      <c r="A69" s="8" t="s">
        <v>63</v>
      </c>
      <c r="B69" s="25" t="s">
        <v>1347</v>
      </c>
      <c r="C69" s="8" t="s">
        <v>1595</v>
      </c>
      <c r="D69" s="74">
        <v>6.0811505979385183</v>
      </c>
      <c r="E69" s="9">
        <v>2.3645999999999998</v>
      </c>
      <c r="F69" s="9">
        <v>1.0925</v>
      </c>
      <c r="G69" s="9">
        <f t="shared" si="0"/>
        <v>2.5832999999999999</v>
      </c>
      <c r="H69" s="10">
        <f>IFERROR(VLOOKUP(C69,'Policy Adjustors'!$A$7:$C$16,2,FALSE),0)</f>
        <v>0.83</v>
      </c>
      <c r="I69" s="10">
        <f>IFERROR(VLOOKUP(C69,'Policy Adjustors'!$A$7:$C$16,3,FALSE),0)</f>
        <v>0.83</v>
      </c>
      <c r="J69" s="65">
        <f t="shared" si="1"/>
        <v>2.1440999999999999</v>
      </c>
      <c r="K69" s="65">
        <f t="shared" si="2"/>
        <v>2.1440999999999999</v>
      </c>
      <c r="L69" s="44"/>
    </row>
    <row r="70" spans="1:12" x14ac:dyDescent="0.25">
      <c r="A70" s="8" t="s">
        <v>64</v>
      </c>
      <c r="B70" s="25" t="s">
        <v>1347</v>
      </c>
      <c r="C70" s="8" t="s">
        <v>1595</v>
      </c>
      <c r="D70" s="74">
        <v>9.8618731593612452</v>
      </c>
      <c r="E70" s="9">
        <v>4.1737000000000002</v>
      </c>
      <c r="F70" s="9">
        <v>1.0925</v>
      </c>
      <c r="G70" s="9">
        <f t="shared" si="0"/>
        <v>4.5598000000000001</v>
      </c>
      <c r="H70" s="10">
        <f>IFERROR(VLOOKUP(C70,'Policy Adjustors'!$A$7:$C$16,2,FALSE),0)</f>
        <v>0.83</v>
      </c>
      <c r="I70" s="10">
        <f>IFERROR(VLOOKUP(C70,'Policy Adjustors'!$A$7:$C$16,3,FALSE),0)</f>
        <v>0.83</v>
      </c>
      <c r="J70" s="65">
        <f t="shared" si="1"/>
        <v>3.7846000000000002</v>
      </c>
      <c r="K70" s="65">
        <f t="shared" si="2"/>
        <v>3.7846000000000002</v>
      </c>
      <c r="L70" s="44"/>
    </row>
    <row r="71" spans="1:12" x14ac:dyDescent="0.25">
      <c r="A71" s="8" t="s">
        <v>65</v>
      </c>
      <c r="B71" s="25" t="s">
        <v>2064</v>
      </c>
      <c r="C71" s="8" t="s">
        <v>1595</v>
      </c>
      <c r="D71" s="74">
        <v>1.3464721251603868</v>
      </c>
      <c r="E71" s="9">
        <v>1.8329</v>
      </c>
      <c r="F71" s="9">
        <v>1.0925</v>
      </c>
      <c r="G71" s="9">
        <f t="shared" si="0"/>
        <v>2.0024000000000002</v>
      </c>
      <c r="H71" s="10">
        <f>IFERROR(VLOOKUP(C71,'Policy Adjustors'!$A$7:$C$16,2,FALSE),0)</f>
        <v>0.83</v>
      </c>
      <c r="I71" s="10">
        <f>IFERROR(VLOOKUP(C71,'Policy Adjustors'!$A$7:$C$16,3,FALSE),0)</f>
        <v>0.83</v>
      </c>
      <c r="J71" s="65">
        <f t="shared" si="1"/>
        <v>1.6619999999999999</v>
      </c>
      <c r="K71" s="65">
        <f t="shared" si="2"/>
        <v>1.6619999999999999</v>
      </c>
      <c r="L71" s="44"/>
    </row>
    <row r="72" spans="1:12" x14ac:dyDescent="0.25">
      <c r="A72" s="8" t="s">
        <v>66</v>
      </c>
      <c r="B72" s="25" t="s">
        <v>2064</v>
      </c>
      <c r="C72" s="8" t="s">
        <v>1595</v>
      </c>
      <c r="D72" s="74">
        <v>3.0030505608045641</v>
      </c>
      <c r="E72" s="9">
        <v>2.504</v>
      </c>
      <c r="F72" s="9">
        <v>1.0925</v>
      </c>
      <c r="G72" s="9">
        <f t="shared" ref="G72:G135" si="3">ROUND(E72*F72,4)</f>
        <v>2.7355999999999998</v>
      </c>
      <c r="H72" s="10">
        <f>IFERROR(VLOOKUP(C72,'Policy Adjustors'!$A$7:$C$16,2,FALSE),0)</f>
        <v>0.83</v>
      </c>
      <c r="I72" s="10">
        <f>IFERROR(VLOOKUP(C72,'Policy Adjustors'!$A$7:$C$16,3,FALSE),0)</f>
        <v>0.83</v>
      </c>
      <c r="J72" s="65">
        <f t="shared" ref="J72:J135" si="4">ROUND(G72*H72,4)</f>
        <v>2.2705000000000002</v>
      </c>
      <c r="K72" s="65">
        <f t="shared" ref="K72:K135" si="5">ROUND(G72*I72,4)</f>
        <v>2.2705000000000002</v>
      </c>
      <c r="L72" s="44"/>
    </row>
    <row r="73" spans="1:12" x14ac:dyDescent="0.25">
      <c r="A73" s="8" t="s">
        <v>67</v>
      </c>
      <c r="B73" s="25" t="s">
        <v>2064</v>
      </c>
      <c r="C73" s="8" t="s">
        <v>1595</v>
      </c>
      <c r="D73" s="74">
        <v>5.7547351960275357</v>
      </c>
      <c r="E73" s="9">
        <v>3.5625</v>
      </c>
      <c r="F73" s="9">
        <v>1.0925</v>
      </c>
      <c r="G73" s="9">
        <f t="shared" si="3"/>
        <v>3.8919999999999999</v>
      </c>
      <c r="H73" s="10">
        <f>IFERROR(VLOOKUP(C73,'Policy Adjustors'!$A$7:$C$16,2,FALSE),0)</f>
        <v>0.83</v>
      </c>
      <c r="I73" s="10">
        <f>IFERROR(VLOOKUP(C73,'Policy Adjustors'!$A$7:$C$16,3,FALSE),0)</f>
        <v>0.83</v>
      </c>
      <c r="J73" s="65">
        <f t="shared" si="4"/>
        <v>3.2303999999999999</v>
      </c>
      <c r="K73" s="65">
        <f t="shared" si="5"/>
        <v>3.2303999999999999</v>
      </c>
      <c r="L73" s="44"/>
    </row>
    <row r="74" spans="1:12" x14ac:dyDescent="0.25">
      <c r="A74" s="8" t="s">
        <v>68</v>
      </c>
      <c r="B74" s="25" t="s">
        <v>2064</v>
      </c>
      <c r="C74" s="8" t="s">
        <v>1595</v>
      </c>
      <c r="D74" s="74">
        <v>8.203102693602176</v>
      </c>
      <c r="E74" s="9">
        <v>4.8578999999999999</v>
      </c>
      <c r="F74" s="9">
        <v>1.0925</v>
      </c>
      <c r="G74" s="9">
        <f t="shared" si="3"/>
        <v>5.3072999999999997</v>
      </c>
      <c r="H74" s="10">
        <f>IFERROR(VLOOKUP(C74,'Policy Adjustors'!$A$7:$C$16,2,FALSE),0)</f>
        <v>0.83</v>
      </c>
      <c r="I74" s="10">
        <f>IFERROR(VLOOKUP(C74,'Policy Adjustors'!$A$7:$C$16,3,FALSE),0)</f>
        <v>0.83</v>
      </c>
      <c r="J74" s="65">
        <f t="shared" si="4"/>
        <v>4.4051</v>
      </c>
      <c r="K74" s="65">
        <f t="shared" si="5"/>
        <v>4.4051</v>
      </c>
      <c r="L74" s="44"/>
    </row>
    <row r="75" spans="1:12" x14ac:dyDescent="0.25">
      <c r="A75" s="8" t="s">
        <v>69</v>
      </c>
      <c r="B75" s="25" t="s">
        <v>1348</v>
      </c>
      <c r="C75" s="8" t="s">
        <v>1595</v>
      </c>
      <c r="D75" s="74">
        <v>3.9308195423053913</v>
      </c>
      <c r="E75" s="9">
        <v>0.87829999999999997</v>
      </c>
      <c r="F75" s="9">
        <v>1.0925</v>
      </c>
      <c r="G75" s="9">
        <f t="shared" si="3"/>
        <v>0.95950000000000002</v>
      </c>
      <c r="H75" s="10">
        <f>IFERROR(VLOOKUP(C75,'Policy Adjustors'!$A$7:$C$16,2,FALSE),0)</f>
        <v>0.83</v>
      </c>
      <c r="I75" s="10">
        <f>IFERROR(VLOOKUP(C75,'Policy Adjustors'!$A$7:$C$16,3,FALSE),0)</f>
        <v>0.83</v>
      </c>
      <c r="J75" s="65">
        <f t="shared" si="4"/>
        <v>0.7964</v>
      </c>
      <c r="K75" s="65">
        <f t="shared" si="5"/>
        <v>0.7964</v>
      </c>
      <c r="L75" s="44"/>
    </row>
    <row r="76" spans="1:12" x14ac:dyDescent="0.25">
      <c r="A76" s="8" t="s">
        <v>70</v>
      </c>
      <c r="B76" s="25" t="s">
        <v>1348</v>
      </c>
      <c r="C76" s="8" t="s">
        <v>1595</v>
      </c>
      <c r="D76" s="74">
        <v>6.2251805633991095</v>
      </c>
      <c r="E76" s="9">
        <v>1.1900999999999999</v>
      </c>
      <c r="F76" s="9">
        <v>1.0925</v>
      </c>
      <c r="G76" s="9">
        <f t="shared" si="3"/>
        <v>1.3002</v>
      </c>
      <c r="H76" s="10">
        <f>IFERROR(VLOOKUP(C76,'Policy Adjustors'!$A$7:$C$16,2,FALSE),0)</f>
        <v>0.83</v>
      </c>
      <c r="I76" s="10">
        <f>IFERROR(VLOOKUP(C76,'Policy Adjustors'!$A$7:$C$16,3,FALSE),0)</f>
        <v>0.83</v>
      </c>
      <c r="J76" s="65">
        <f t="shared" si="4"/>
        <v>1.0791999999999999</v>
      </c>
      <c r="K76" s="65">
        <f t="shared" si="5"/>
        <v>1.0791999999999999</v>
      </c>
      <c r="L76" s="44"/>
    </row>
    <row r="77" spans="1:12" x14ac:dyDescent="0.25">
      <c r="A77" s="8" t="s">
        <v>71</v>
      </c>
      <c r="B77" s="25" t="s">
        <v>1348</v>
      </c>
      <c r="C77" s="8" t="s">
        <v>1595</v>
      </c>
      <c r="D77" s="74">
        <v>9.9164840024723713</v>
      </c>
      <c r="E77" s="9">
        <v>1.7763</v>
      </c>
      <c r="F77" s="9">
        <v>1.0925</v>
      </c>
      <c r="G77" s="9">
        <f t="shared" si="3"/>
        <v>1.9406000000000001</v>
      </c>
      <c r="H77" s="10">
        <f>IFERROR(VLOOKUP(C77,'Policy Adjustors'!$A$7:$C$16,2,FALSE),0)</f>
        <v>0.83</v>
      </c>
      <c r="I77" s="10">
        <f>IFERROR(VLOOKUP(C77,'Policy Adjustors'!$A$7:$C$16,3,FALSE),0)</f>
        <v>0.83</v>
      </c>
      <c r="J77" s="65">
        <f t="shared" si="4"/>
        <v>1.6107</v>
      </c>
      <c r="K77" s="65">
        <f t="shared" si="5"/>
        <v>1.6107</v>
      </c>
      <c r="L77" s="44"/>
    </row>
    <row r="78" spans="1:12" x14ac:dyDescent="0.25">
      <c r="A78" s="8" t="s">
        <v>72</v>
      </c>
      <c r="B78" s="25" t="s">
        <v>1348</v>
      </c>
      <c r="C78" s="8" t="s">
        <v>1595</v>
      </c>
      <c r="D78" s="74">
        <v>11.193042985355044</v>
      </c>
      <c r="E78" s="9">
        <v>2.7067000000000001</v>
      </c>
      <c r="F78" s="9">
        <v>1.0925</v>
      </c>
      <c r="G78" s="9">
        <f t="shared" si="3"/>
        <v>2.9571000000000001</v>
      </c>
      <c r="H78" s="10">
        <f>IFERROR(VLOOKUP(C78,'Policy Adjustors'!$A$7:$C$16,2,FALSE),0)</f>
        <v>0.83</v>
      </c>
      <c r="I78" s="10">
        <f>IFERROR(VLOOKUP(C78,'Policy Adjustors'!$A$7:$C$16,3,FALSE),0)</f>
        <v>0.83</v>
      </c>
      <c r="J78" s="65">
        <f t="shared" si="4"/>
        <v>2.4544000000000001</v>
      </c>
      <c r="K78" s="65">
        <f t="shared" si="5"/>
        <v>2.4544000000000001</v>
      </c>
      <c r="L78" s="44"/>
    </row>
    <row r="79" spans="1:12" x14ac:dyDescent="0.25">
      <c r="A79" s="8" t="s">
        <v>73</v>
      </c>
      <c r="B79" s="25" t="s">
        <v>1349</v>
      </c>
      <c r="C79" s="8" t="s">
        <v>1597</v>
      </c>
      <c r="D79" s="74">
        <v>2.2148918403948334</v>
      </c>
      <c r="E79" s="9">
        <v>0.64139999999999997</v>
      </c>
      <c r="F79" s="9">
        <v>1.0925</v>
      </c>
      <c r="G79" s="9">
        <f t="shared" si="3"/>
        <v>0.70069999999999999</v>
      </c>
      <c r="H79" s="10">
        <f>IFERROR(VLOOKUP(C79,'Policy Adjustors'!$A$7:$C$16,2,FALSE),0)</f>
        <v>0.87</v>
      </c>
      <c r="I79" s="10">
        <f>IFERROR(VLOOKUP(C79,'Policy Adjustors'!$A$7:$C$16,3,FALSE),0)</f>
        <v>1.36</v>
      </c>
      <c r="J79" s="65">
        <f t="shared" si="4"/>
        <v>0.60960000000000003</v>
      </c>
      <c r="K79" s="65">
        <f t="shared" si="5"/>
        <v>0.95299999999999996</v>
      </c>
      <c r="L79" s="44"/>
    </row>
    <row r="80" spans="1:12" x14ac:dyDescent="0.25">
      <c r="A80" s="8" t="s">
        <v>74</v>
      </c>
      <c r="B80" s="25" t="s">
        <v>1349</v>
      </c>
      <c r="C80" s="8" t="s">
        <v>1597</v>
      </c>
      <c r="D80" s="74">
        <v>3.1781125223184974</v>
      </c>
      <c r="E80" s="9">
        <v>0.76659999999999995</v>
      </c>
      <c r="F80" s="9">
        <v>1.0925</v>
      </c>
      <c r="G80" s="9">
        <f t="shared" si="3"/>
        <v>0.83750000000000002</v>
      </c>
      <c r="H80" s="10">
        <f>IFERROR(VLOOKUP(C80,'Policy Adjustors'!$A$7:$C$16,2,FALSE),0)</f>
        <v>0.87</v>
      </c>
      <c r="I80" s="10">
        <f>IFERROR(VLOOKUP(C80,'Policy Adjustors'!$A$7:$C$16,3,FALSE),0)</f>
        <v>1.36</v>
      </c>
      <c r="J80" s="65">
        <f t="shared" si="4"/>
        <v>0.72860000000000003</v>
      </c>
      <c r="K80" s="65">
        <f t="shared" si="5"/>
        <v>1.139</v>
      </c>
      <c r="L80" s="44"/>
    </row>
    <row r="81" spans="1:12" x14ac:dyDescent="0.25">
      <c r="A81" s="8" t="s">
        <v>75</v>
      </c>
      <c r="B81" s="25" t="s">
        <v>1349</v>
      </c>
      <c r="C81" s="8" t="s">
        <v>1597</v>
      </c>
      <c r="D81" s="74">
        <v>4.4250290417787914</v>
      </c>
      <c r="E81" s="9">
        <v>1.0075000000000001</v>
      </c>
      <c r="F81" s="9">
        <v>1.0925</v>
      </c>
      <c r="G81" s="9">
        <f t="shared" si="3"/>
        <v>1.1007</v>
      </c>
      <c r="H81" s="10">
        <f>IFERROR(VLOOKUP(C81,'Policy Adjustors'!$A$7:$C$16,2,FALSE),0)</f>
        <v>0.87</v>
      </c>
      <c r="I81" s="10">
        <f>IFERROR(VLOOKUP(C81,'Policy Adjustors'!$A$7:$C$16,3,FALSE),0)</f>
        <v>1.36</v>
      </c>
      <c r="J81" s="65">
        <f t="shared" si="4"/>
        <v>0.95760000000000001</v>
      </c>
      <c r="K81" s="65">
        <f t="shared" si="5"/>
        <v>1.4970000000000001</v>
      </c>
      <c r="L81" s="44"/>
    </row>
    <row r="82" spans="1:12" x14ac:dyDescent="0.25">
      <c r="A82" s="8" t="s">
        <v>76</v>
      </c>
      <c r="B82" s="25" t="s">
        <v>1349</v>
      </c>
      <c r="C82" s="8" t="s">
        <v>1597</v>
      </c>
      <c r="D82" s="74">
        <v>5.8835861215436829</v>
      </c>
      <c r="E82" s="9">
        <v>1.4602999999999999</v>
      </c>
      <c r="F82" s="9">
        <v>1.0925</v>
      </c>
      <c r="G82" s="9">
        <f t="shared" si="3"/>
        <v>1.5953999999999999</v>
      </c>
      <c r="H82" s="10">
        <f>IFERROR(VLOOKUP(C82,'Policy Adjustors'!$A$7:$C$16,2,FALSE),0)</f>
        <v>0.87</v>
      </c>
      <c r="I82" s="10">
        <f>IFERROR(VLOOKUP(C82,'Policy Adjustors'!$A$7:$C$16,3,FALSE),0)</f>
        <v>1.36</v>
      </c>
      <c r="J82" s="65">
        <f t="shared" si="4"/>
        <v>1.3879999999999999</v>
      </c>
      <c r="K82" s="65">
        <f t="shared" si="5"/>
        <v>2.1697000000000002</v>
      </c>
      <c r="L82" s="44"/>
    </row>
    <row r="83" spans="1:12" x14ac:dyDescent="0.25">
      <c r="A83" s="8" t="s">
        <v>77</v>
      </c>
      <c r="B83" s="25" t="s">
        <v>2065</v>
      </c>
      <c r="C83" s="8" t="s">
        <v>1595</v>
      </c>
      <c r="D83" s="74">
        <v>4.5355243650577446</v>
      </c>
      <c r="E83" s="9">
        <v>0.62150000000000005</v>
      </c>
      <c r="F83" s="9">
        <v>1.0925</v>
      </c>
      <c r="G83" s="9">
        <f t="shared" si="3"/>
        <v>0.67900000000000005</v>
      </c>
      <c r="H83" s="10">
        <f>IFERROR(VLOOKUP(C83,'Policy Adjustors'!$A$7:$C$16,2,FALSE),0)</f>
        <v>0.83</v>
      </c>
      <c r="I83" s="10">
        <f>IFERROR(VLOOKUP(C83,'Policy Adjustors'!$A$7:$C$16,3,FALSE),0)</f>
        <v>0.83</v>
      </c>
      <c r="J83" s="65">
        <f t="shared" si="4"/>
        <v>0.56359999999999999</v>
      </c>
      <c r="K83" s="65">
        <f t="shared" si="5"/>
        <v>0.56359999999999999</v>
      </c>
      <c r="L83" s="44"/>
    </row>
    <row r="84" spans="1:12" x14ac:dyDescent="0.25">
      <c r="A84" s="8" t="s">
        <v>78</v>
      </c>
      <c r="B84" s="25" t="s">
        <v>2065</v>
      </c>
      <c r="C84" s="8" t="s">
        <v>1595</v>
      </c>
      <c r="D84" s="74">
        <v>6.0652560202016019</v>
      </c>
      <c r="E84" s="9">
        <v>0.78779999999999994</v>
      </c>
      <c r="F84" s="9">
        <v>1.0925</v>
      </c>
      <c r="G84" s="9">
        <f t="shared" si="3"/>
        <v>0.86070000000000002</v>
      </c>
      <c r="H84" s="10">
        <f>IFERROR(VLOOKUP(C84,'Policy Adjustors'!$A$7:$C$16,2,FALSE),0)</f>
        <v>0.83</v>
      </c>
      <c r="I84" s="10">
        <f>IFERROR(VLOOKUP(C84,'Policy Adjustors'!$A$7:$C$16,3,FALSE),0)</f>
        <v>0.83</v>
      </c>
      <c r="J84" s="65">
        <f t="shared" si="4"/>
        <v>0.71440000000000003</v>
      </c>
      <c r="K84" s="65">
        <f t="shared" si="5"/>
        <v>0.71440000000000003</v>
      </c>
      <c r="L84" s="44"/>
    </row>
    <row r="85" spans="1:12" x14ac:dyDescent="0.25">
      <c r="A85" s="8" t="s">
        <v>79</v>
      </c>
      <c r="B85" s="25" t="s">
        <v>2065</v>
      </c>
      <c r="C85" s="8" t="s">
        <v>1595</v>
      </c>
      <c r="D85" s="74">
        <v>6.3444310632360814</v>
      </c>
      <c r="E85" s="9">
        <v>1.0782</v>
      </c>
      <c r="F85" s="9">
        <v>1.0925</v>
      </c>
      <c r="G85" s="9">
        <f t="shared" si="3"/>
        <v>1.1778999999999999</v>
      </c>
      <c r="H85" s="10">
        <f>IFERROR(VLOOKUP(C85,'Policy Adjustors'!$A$7:$C$16,2,FALSE),0)</f>
        <v>0.83</v>
      </c>
      <c r="I85" s="10">
        <f>IFERROR(VLOOKUP(C85,'Policy Adjustors'!$A$7:$C$16,3,FALSE),0)</f>
        <v>0.83</v>
      </c>
      <c r="J85" s="65">
        <f t="shared" si="4"/>
        <v>0.97770000000000001</v>
      </c>
      <c r="K85" s="65">
        <f t="shared" si="5"/>
        <v>0.97770000000000001</v>
      </c>
      <c r="L85" s="44"/>
    </row>
    <row r="86" spans="1:12" x14ac:dyDescent="0.25">
      <c r="A86" s="8" t="s">
        <v>80</v>
      </c>
      <c r="B86" s="25" t="s">
        <v>2065</v>
      </c>
      <c r="C86" s="8" t="s">
        <v>1595</v>
      </c>
      <c r="D86" s="74">
        <v>9.00815617718429</v>
      </c>
      <c r="E86" s="9">
        <v>2.0325000000000002</v>
      </c>
      <c r="F86" s="9">
        <v>1.0925</v>
      </c>
      <c r="G86" s="9">
        <f t="shared" si="3"/>
        <v>2.2204999999999999</v>
      </c>
      <c r="H86" s="10">
        <f>IFERROR(VLOOKUP(C86,'Policy Adjustors'!$A$7:$C$16,2,FALSE),0)</f>
        <v>0.83</v>
      </c>
      <c r="I86" s="10">
        <f>IFERROR(VLOOKUP(C86,'Policy Adjustors'!$A$7:$C$16,3,FALSE),0)</f>
        <v>0.83</v>
      </c>
      <c r="J86" s="65">
        <f t="shared" si="4"/>
        <v>1.843</v>
      </c>
      <c r="K86" s="65">
        <f t="shared" si="5"/>
        <v>1.843</v>
      </c>
      <c r="L86" s="44"/>
    </row>
    <row r="87" spans="1:12" x14ac:dyDescent="0.25">
      <c r="A87" s="8" t="s">
        <v>81</v>
      </c>
      <c r="B87" s="25" t="s">
        <v>2066</v>
      </c>
      <c r="C87" s="8" t="s">
        <v>1595</v>
      </c>
      <c r="D87" s="74">
        <v>3.3088653254723122</v>
      </c>
      <c r="E87" s="9">
        <v>0.75719999999999998</v>
      </c>
      <c r="F87" s="9">
        <v>1.0925</v>
      </c>
      <c r="G87" s="9">
        <f t="shared" si="3"/>
        <v>0.82720000000000005</v>
      </c>
      <c r="H87" s="10">
        <f>IFERROR(VLOOKUP(C87,'Policy Adjustors'!$A$7:$C$16,2,FALSE),0)</f>
        <v>0.83</v>
      </c>
      <c r="I87" s="10">
        <f>IFERROR(VLOOKUP(C87,'Policy Adjustors'!$A$7:$C$16,3,FALSE),0)</f>
        <v>0.83</v>
      </c>
      <c r="J87" s="65">
        <f t="shared" si="4"/>
        <v>0.68659999999999999</v>
      </c>
      <c r="K87" s="65">
        <f t="shared" si="5"/>
        <v>0.68659999999999999</v>
      </c>
      <c r="L87" s="44"/>
    </row>
    <row r="88" spans="1:12" x14ac:dyDescent="0.25">
      <c r="A88" s="8" t="s">
        <v>82</v>
      </c>
      <c r="B88" s="25" t="s">
        <v>2066</v>
      </c>
      <c r="C88" s="8" t="s">
        <v>1595</v>
      </c>
      <c r="D88" s="74">
        <v>4.6246904203816248</v>
      </c>
      <c r="E88" s="9">
        <v>1.0264</v>
      </c>
      <c r="F88" s="9">
        <v>1.0925</v>
      </c>
      <c r="G88" s="9">
        <f t="shared" si="3"/>
        <v>1.1213</v>
      </c>
      <c r="H88" s="10">
        <f>IFERROR(VLOOKUP(C88,'Policy Adjustors'!$A$7:$C$16,2,FALSE),0)</f>
        <v>0.83</v>
      </c>
      <c r="I88" s="10">
        <f>IFERROR(VLOOKUP(C88,'Policy Adjustors'!$A$7:$C$16,3,FALSE),0)</f>
        <v>0.83</v>
      </c>
      <c r="J88" s="65">
        <f t="shared" si="4"/>
        <v>0.93069999999999997</v>
      </c>
      <c r="K88" s="65">
        <f t="shared" si="5"/>
        <v>0.93069999999999997</v>
      </c>
      <c r="L88" s="44"/>
    </row>
    <row r="89" spans="1:12" x14ac:dyDescent="0.25">
      <c r="A89" s="8" t="s">
        <v>83</v>
      </c>
      <c r="B89" s="25" t="s">
        <v>2066</v>
      </c>
      <c r="C89" s="8" t="s">
        <v>1595</v>
      </c>
      <c r="D89" s="74">
        <v>6.9002432785431775</v>
      </c>
      <c r="E89" s="9">
        <v>1.5238</v>
      </c>
      <c r="F89" s="9">
        <v>1.0925</v>
      </c>
      <c r="G89" s="9">
        <f t="shared" si="3"/>
        <v>1.6648000000000001</v>
      </c>
      <c r="H89" s="10">
        <f>IFERROR(VLOOKUP(C89,'Policy Adjustors'!$A$7:$C$16,2,FALSE),0)</f>
        <v>0.83</v>
      </c>
      <c r="I89" s="10">
        <f>IFERROR(VLOOKUP(C89,'Policy Adjustors'!$A$7:$C$16,3,FALSE),0)</f>
        <v>0.83</v>
      </c>
      <c r="J89" s="65">
        <f t="shared" si="4"/>
        <v>1.3817999999999999</v>
      </c>
      <c r="K89" s="65">
        <f t="shared" si="5"/>
        <v>1.3817999999999999</v>
      </c>
      <c r="L89" s="44"/>
    </row>
    <row r="90" spans="1:12" x14ac:dyDescent="0.25">
      <c r="A90" s="8" t="s">
        <v>84</v>
      </c>
      <c r="B90" s="25" t="s">
        <v>2066</v>
      </c>
      <c r="C90" s="8" t="s">
        <v>1595</v>
      </c>
      <c r="D90" s="74">
        <v>12.101420476069189</v>
      </c>
      <c r="E90" s="9">
        <v>2.8925999999999998</v>
      </c>
      <c r="F90" s="9">
        <v>1.0925</v>
      </c>
      <c r="G90" s="9">
        <f t="shared" si="3"/>
        <v>3.1602000000000001</v>
      </c>
      <c r="H90" s="10">
        <f>IFERROR(VLOOKUP(C90,'Policy Adjustors'!$A$7:$C$16,2,FALSE),0)</f>
        <v>0.83</v>
      </c>
      <c r="I90" s="10">
        <f>IFERROR(VLOOKUP(C90,'Policy Adjustors'!$A$7:$C$16,3,FALSE),0)</f>
        <v>0.83</v>
      </c>
      <c r="J90" s="65">
        <f t="shared" si="4"/>
        <v>2.6230000000000002</v>
      </c>
      <c r="K90" s="65">
        <f t="shared" si="5"/>
        <v>2.6230000000000002</v>
      </c>
      <c r="L90" s="44"/>
    </row>
    <row r="91" spans="1:12" x14ac:dyDescent="0.25">
      <c r="A91" s="8" t="s">
        <v>85</v>
      </c>
      <c r="B91" s="25" t="s">
        <v>1350</v>
      </c>
      <c r="C91" s="8" t="s">
        <v>1595</v>
      </c>
      <c r="D91" s="74">
        <v>2.7629642598649524</v>
      </c>
      <c r="E91" s="9">
        <v>0.68979999999999997</v>
      </c>
      <c r="F91" s="9">
        <v>1.0925</v>
      </c>
      <c r="G91" s="9">
        <f t="shared" si="3"/>
        <v>0.75360000000000005</v>
      </c>
      <c r="H91" s="10">
        <f>IFERROR(VLOOKUP(C91,'Policy Adjustors'!$A$7:$C$16,2,FALSE),0)</f>
        <v>0.83</v>
      </c>
      <c r="I91" s="10">
        <f>IFERROR(VLOOKUP(C91,'Policy Adjustors'!$A$7:$C$16,3,FALSE),0)</f>
        <v>0.83</v>
      </c>
      <c r="J91" s="65">
        <f t="shared" si="4"/>
        <v>0.62549999999999994</v>
      </c>
      <c r="K91" s="65">
        <f t="shared" si="5"/>
        <v>0.62549999999999994</v>
      </c>
      <c r="L91" s="44"/>
    </row>
    <row r="92" spans="1:12" x14ac:dyDescent="0.25">
      <c r="A92" s="8" t="s">
        <v>86</v>
      </c>
      <c r="B92" s="25" t="s">
        <v>1350</v>
      </c>
      <c r="C92" s="8" t="s">
        <v>1595</v>
      </c>
      <c r="D92" s="74">
        <v>3.7077271581548583</v>
      </c>
      <c r="E92" s="9">
        <v>0.95609999999999995</v>
      </c>
      <c r="F92" s="9">
        <v>1.0925</v>
      </c>
      <c r="G92" s="9">
        <f t="shared" si="3"/>
        <v>1.0445</v>
      </c>
      <c r="H92" s="10">
        <f>IFERROR(VLOOKUP(C92,'Policy Adjustors'!$A$7:$C$16,2,FALSE),0)</f>
        <v>0.83</v>
      </c>
      <c r="I92" s="10">
        <f>IFERROR(VLOOKUP(C92,'Policy Adjustors'!$A$7:$C$16,3,FALSE),0)</f>
        <v>0.83</v>
      </c>
      <c r="J92" s="65">
        <f t="shared" si="4"/>
        <v>0.8669</v>
      </c>
      <c r="K92" s="65">
        <f t="shared" si="5"/>
        <v>0.8669</v>
      </c>
      <c r="L92" s="44"/>
    </row>
    <row r="93" spans="1:12" x14ac:dyDescent="0.25">
      <c r="A93" s="8" t="s">
        <v>87</v>
      </c>
      <c r="B93" s="25" t="s">
        <v>1350</v>
      </c>
      <c r="C93" s="8" t="s">
        <v>1595</v>
      </c>
      <c r="D93" s="74">
        <v>4.159794492808615</v>
      </c>
      <c r="E93" s="9">
        <v>1.2148000000000001</v>
      </c>
      <c r="F93" s="9">
        <v>1.0925</v>
      </c>
      <c r="G93" s="9">
        <f t="shared" si="3"/>
        <v>1.3271999999999999</v>
      </c>
      <c r="H93" s="10">
        <f>IFERROR(VLOOKUP(C93,'Policy Adjustors'!$A$7:$C$16,2,FALSE),0)</f>
        <v>0.83</v>
      </c>
      <c r="I93" s="10">
        <f>IFERROR(VLOOKUP(C93,'Policy Adjustors'!$A$7:$C$16,3,FALSE),0)</f>
        <v>0.83</v>
      </c>
      <c r="J93" s="65">
        <f t="shared" si="4"/>
        <v>1.1015999999999999</v>
      </c>
      <c r="K93" s="65">
        <f t="shared" si="5"/>
        <v>1.1015999999999999</v>
      </c>
      <c r="L93" s="44"/>
    </row>
    <row r="94" spans="1:12" x14ac:dyDescent="0.25">
      <c r="A94" s="8" t="s">
        <v>88</v>
      </c>
      <c r="B94" s="25" t="s">
        <v>1350</v>
      </c>
      <c r="C94" s="8" t="s">
        <v>1595</v>
      </c>
      <c r="D94" s="74">
        <v>4.159794492808615</v>
      </c>
      <c r="E94" s="9">
        <v>1.4624999999999999</v>
      </c>
      <c r="F94" s="9">
        <v>1.0925</v>
      </c>
      <c r="G94" s="9">
        <f t="shared" si="3"/>
        <v>1.5978000000000001</v>
      </c>
      <c r="H94" s="10">
        <f>IFERROR(VLOOKUP(C94,'Policy Adjustors'!$A$7:$C$16,2,FALSE),0)</f>
        <v>0.83</v>
      </c>
      <c r="I94" s="10">
        <f>IFERROR(VLOOKUP(C94,'Policy Adjustors'!$A$7:$C$16,3,FALSE),0)</f>
        <v>0.83</v>
      </c>
      <c r="J94" s="65">
        <f t="shared" si="4"/>
        <v>1.3262</v>
      </c>
      <c r="K94" s="65">
        <f t="shared" si="5"/>
        <v>1.3262</v>
      </c>
      <c r="L94" s="44"/>
    </row>
    <row r="95" spans="1:12" x14ac:dyDescent="0.25">
      <c r="A95" s="8" t="s">
        <v>89</v>
      </c>
      <c r="B95" s="25" t="s">
        <v>1351</v>
      </c>
      <c r="C95" s="8" t="s">
        <v>1595</v>
      </c>
      <c r="D95" s="74">
        <v>2.1265919508782756</v>
      </c>
      <c r="E95" s="9">
        <v>0.75080000000000002</v>
      </c>
      <c r="F95" s="9">
        <v>1.0925</v>
      </c>
      <c r="G95" s="9">
        <f t="shared" si="3"/>
        <v>0.82020000000000004</v>
      </c>
      <c r="H95" s="10">
        <f>IFERROR(VLOOKUP(C95,'Policy Adjustors'!$A$7:$C$16,2,FALSE),0)</f>
        <v>0.83</v>
      </c>
      <c r="I95" s="10">
        <f>IFERROR(VLOOKUP(C95,'Policy Adjustors'!$A$7:$C$16,3,FALSE),0)</f>
        <v>0.83</v>
      </c>
      <c r="J95" s="65">
        <f t="shared" si="4"/>
        <v>0.68079999999999996</v>
      </c>
      <c r="K95" s="65">
        <f t="shared" si="5"/>
        <v>0.68079999999999996</v>
      </c>
      <c r="L95" s="44"/>
    </row>
    <row r="96" spans="1:12" x14ac:dyDescent="0.25">
      <c r="A96" s="8" t="s">
        <v>90</v>
      </c>
      <c r="B96" s="25" t="s">
        <v>1351</v>
      </c>
      <c r="C96" s="8" t="s">
        <v>1595</v>
      </c>
      <c r="D96" s="74">
        <v>2.9755159304646543</v>
      </c>
      <c r="E96" s="9">
        <v>0.91949999999999998</v>
      </c>
      <c r="F96" s="9">
        <v>1.0925</v>
      </c>
      <c r="G96" s="9">
        <f t="shared" si="3"/>
        <v>1.0045999999999999</v>
      </c>
      <c r="H96" s="10">
        <f>IFERROR(VLOOKUP(C96,'Policy Adjustors'!$A$7:$C$16,2,FALSE),0)</f>
        <v>0.83</v>
      </c>
      <c r="I96" s="10">
        <f>IFERROR(VLOOKUP(C96,'Policy Adjustors'!$A$7:$C$16,3,FALSE),0)</f>
        <v>0.83</v>
      </c>
      <c r="J96" s="65">
        <f t="shared" si="4"/>
        <v>0.83379999999999999</v>
      </c>
      <c r="K96" s="65">
        <f t="shared" si="5"/>
        <v>0.83379999999999999</v>
      </c>
      <c r="L96" s="44"/>
    </row>
    <row r="97" spans="1:12" x14ac:dyDescent="0.25">
      <c r="A97" s="8" t="s">
        <v>91</v>
      </c>
      <c r="B97" s="25" t="s">
        <v>1351</v>
      </c>
      <c r="C97" s="8" t="s">
        <v>1595</v>
      </c>
      <c r="D97" s="74">
        <v>4.7071330427766771</v>
      </c>
      <c r="E97" s="9">
        <v>1.2466999999999999</v>
      </c>
      <c r="F97" s="9">
        <v>1.0925</v>
      </c>
      <c r="G97" s="9">
        <f t="shared" si="3"/>
        <v>1.3620000000000001</v>
      </c>
      <c r="H97" s="10">
        <f>IFERROR(VLOOKUP(C97,'Policy Adjustors'!$A$7:$C$16,2,FALSE),0)</f>
        <v>0.83</v>
      </c>
      <c r="I97" s="10">
        <f>IFERROR(VLOOKUP(C97,'Policy Adjustors'!$A$7:$C$16,3,FALSE),0)</f>
        <v>0.83</v>
      </c>
      <c r="J97" s="65">
        <f t="shared" si="4"/>
        <v>1.1305000000000001</v>
      </c>
      <c r="K97" s="65">
        <f t="shared" si="5"/>
        <v>1.1305000000000001</v>
      </c>
      <c r="L97" s="44"/>
    </row>
    <row r="98" spans="1:12" x14ac:dyDescent="0.25">
      <c r="A98" s="8" t="s">
        <v>92</v>
      </c>
      <c r="B98" s="25" t="s">
        <v>1351</v>
      </c>
      <c r="C98" s="8" t="s">
        <v>1595</v>
      </c>
      <c r="D98" s="74">
        <v>6.6881215097330138</v>
      </c>
      <c r="E98" s="9">
        <v>1.9930000000000001</v>
      </c>
      <c r="F98" s="9">
        <v>1.0925</v>
      </c>
      <c r="G98" s="9">
        <f t="shared" si="3"/>
        <v>2.1774</v>
      </c>
      <c r="H98" s="10">
        <f>IFERROR(VLOOKUP(C98,'Policy Adjustors'!$A$7:$C$16,2,FALSE),0)</f>
        <v>0.83</v>
      </c>
      <c r="I98" s="10">
        <f>IFERROR(VLOOKUP(C98,'Policy Adjustors'!$A$7:$C$16,3,FALSE),0)</f>
        <v>0.83</v>
      </c>
      <c r="J98" s="65">
        <f t="shared" si="4"/>
        <v>1.8071999999999999</v>
      </c>
      <c r="K98" s="65">
        <f t="shared" si="5"/>
        <v>1.8071999999999999</v>
      </c>
      <c r="L98" s="44"/>
    </row>
    <row r="99" spans="1:12" x14ac:dyDescent="0.25">
      <c r="A99" s="8" t="s">
        <v>93</v>
      </c>
      <c r="B99" s="25" t="s">
        <v>1352</v>
      </c>
      <c r="C99" s="8" t="s">
        <v>1595</v>
      </c>
      <c r="D99" s="74">
        <v>1.7968817087043103</v>
      </c>
      <c r="E99" s="9">
        <v>0.6512</v>
      </c>
      <c r="F99" s="9">
        <v>1.0925</v>
      </c>
      <c r="G99" s="9">
        <f t="shared" si="3"/>
        <v>0.71140000000000003</v>
      </c>
      <c r="H99" s="10">
        <f>IFERROR(VLOOKUP(C99,'Policy Adjustors'!$A$7:$C$16,2,FALSE),0)</f>
        <v>0.83</v>
      </c>
      <c r="I99" s="10">
        <f>IFERROR(VLOOKUP(C99,'Policy Adjustors'!$A$7:$C$16,3,FALSE),0)</f>
        <v>0.83</v>
      </c>
      <c r="J99" s="65">
        <f t="shared" si="4"/>
        <v>0.59050000000000002</v>
      </c>
      <c r="K99" s="65">
        <f t="shared" si="5"/>
        <v>0.59050000000000002</v>
      </c>
      <c r="L99" s="44"/>
    </row>
    <row r="100" spans="1:12" x14ac:dyDescent="0.25">
      <c r="A100" s="8" t="s">
        <v>94</v>
      </c>
      <c r="B100" s="25" t="s">
        <v>1352</v>
      </c>
      <c r="C100" s="8" t="s">
        <v>1595</v>
      </c>
      <c r="D100" s="74">
        <v>2.3319305179162</v>
      </c>
      <c r="E100" s="9">
        <v>0.7792</v>
      </c>
      <c r="F100" s="9">
        <v>1.0925</v>
      </c>
      <c r="G100" s="9">
        <f t="shared" si="3"/>
        <v>0.85129999999999995</v>
      </c>
      <c r="H100" s="10">
        <f>IFERROR(VLOOKUP(C100,'Policy Adjustors'!$A$7:$C$16,2,FALSE),0)</f>
        <v>0.83</v>
      </c>
      <c r="I100" s="10">
        <f>IFERROR(VLOOKUP(C100,'Policy Adjustors'!$A$7:$C$16,3,FALSE),0)</f>
        <v>0.83</v>
      </c>
      <c r="J100" s="65">
        <f t="shared" si="4"/>
        <v>0.70660000000000001</v>
      </c>
      <c r="K100" s="65">
        <f t="shared" si="5"/>
        <v>0.70660000000000001</v>
      </c>
      <c r="L100" s="44"/>
    </row>
    <row r="101" spans="1:12" x14ac:dyDescent="0.25">
      <c r="A101" s="8" t="s">
        <v>95</v>
      </c>
      <c r="B101" s="25" t="s">
        <v>1352</v>
      </c>
      <c r="C101" s="8" t="s">
        <v>1595</v>
      </c>
      <c r="D101" s="74">
        <v>3.1830149133359127</v>
      </c>
      <c r="E101" s="9">
        <v>1.0042</v>
      </c>
      <c r="F101" s="9">
        <v>1.0925</v>
      </c>
      <c r="G101" s="9">
        <f t="shared" si="3"/>
        <v>1.0971</v>
      </c>
      <c r="H101" s="10">
        <f>IFERROR(VLOOKUP(C101,'Policy Adjustors'!$A$7:$C$16,2,FALSE),0)</f>
        <v>0.83</v>
      </c>
      <c r="I101" s="10">
        <f>IFERROR(VLOOKUP(C101,'Policy Adjustors'!$A$7:$C$16,3,FALSE),0)</f>
        <v>0.83</v>
      </c>
      <c r="J101" s="65">
        <f t="shared" si="4"/>
        <v>0.91059999999999997</v>
      </c>
      <c r="K101" s="65">
        <f t="shared" si="5"/>
        <v>0.91059999999999997</v>
      </c>
      <c r="L101" s="44"/>
    </row>
    <row r="102" spans="1:12" x14ac:dyDescent="0.25">
      <c r="A102" s="8" t="s">
        <v>96</v>
      </c>
      <c r="B102" s="25" t="s">
        <v>1352</v>
      </c>
      <c r="C102" s="8" t="s">
        <v>1595</v>
      </c>
      <c r="D102" s="74">
        <v>5.9890299339218114</v>
      </c>
      <c r="E102" s="9">
        <v>1.8849</v>
      </c>
      <c r="F102" s="9">
        <v>1.0925</v>
      </c>
      <c r="G102" s="9">
        <f t="shared" si="3"/>
        <v>2.0592999999999999</v>
      </c>
      <c r="H102" s="10">
        <f>IFERROR(VLOOKUP(C102,'Policy Adjustors'!$A$7:$C$16,2,FALSE),0)</f>
        <v>0.83</v>
      </c>
      <c r="I102" s="10">
        <f>IFERROR(VLOOKUP(C102,'Policy Adjustors'!$A$7:$C$16,3,FALSE),0)</f>
        <v>0.83</v>
      </c>
      <c r="J102" s="65">
        <f t="shared" si="4"/>
        <v>1.7092000000000001</v>
      </c>
      <c r="K102" s="65">
        <f t="shared" si="5"/>
        <v>1.7092000000000001</v>
      </c>
      <c r="L102" s="44"/>
    </row>
    <row r="103" spans="1:12" x14ac:dyDescent="0.25">
      <c r="A103" s="8" t="s">
        <v>97</v>
      </c>
      <c r="B103" s="25" t="s">
        <v>1353</v>
      </c>
      <c r="C103" s="8" t="s">
        <v>1595</v>
      </c>
      <c r="D103" s="74">
        <v>1.6206433667142877</v>
      </c>
      <c r="E103" s="9">
        <v>0.61460000000000004</v>
      </c>
      <c r="F103" s="9">
        <v>1.0925</v>
      </c>
      <c r="G103" s="9">
        <f t="shared" si="3"/>
        <v>0.67149999999999999</v>
      </c>
      <c r="H103" s="10">
        <f>IFERROR(VLOOKUP(C103,'Policy Adjustors'!$A$7:$C$16,2,FALSE),0)</f>
        <v>0.83</v>
      </c>
      <c r="I103" s="10">
        <f>IFERROR(VLOOKUP(C103,'Policy Adjustors'!$A$7:$C$16,3,FALSE),0)</f>
        <v>0.83</v>
      </c>
      <c r="J103" s="65">
        <f t="shared" si="4"/>
        <v>0.55730000000000002</v>
      </c>
      <c r="K103" s="65">
        <f t="shared" si="5"/>
        <v>0.55730000000000002</v>
      </c>
      <c r="L103" s="44"/>
    </row>
    <row r="104" spans="1:12" x14ac:dyDescent="0.25">
      <c r="A104" s="8" t="s">
        <v>98</v>
      </c>
      <c r="B104" s="25" t="s">
        <v>1353</v>
      </c>
      <c r="C104" s="8" t="s">
        <v>1595</v>
      </c>
      <c r="D104" s="74">
        <v>2.020401259421615</v>
      </c>
      <c r="E104" s="9">
        <v>0.69740000000000002</v>
      </c>
      <c r="F104" s="9">
        <v>1.0925</v>
      </c>
      <c r="G104" s="9">
        <f t="shared" si="3"/>
        <v>0.76190000000000002</v>
      </c>
      <c r="H104" s="10">
        <f>IFERROR(VLOOKUP(C104,'Policy Adjustors'!$A$7:$C$16,2,FALSE),0)</f>
        <v>0.83</v>
      </c>
      <c r="I104" s="10">
        <f>IFERROR(VLOOKUP(C104,'Policy Adjustors'!$A$7:$C$16,3,FALSE),0)</f>
        <v>0.83</v>
      </c>
      <c r="J104" s="65">
        <f t="shared" si="4"/>
        <v>0.63239999999999996</v>
      </c>
      <c r="K104" s="65">
        <f t="shared" si="5"/>
        <v>0.63239999999999996</v>
      </c>
      <c r="L104" s="44"/>
    </row>
    <row r="105" spans="1:12" x14ac:dyDescent="0.25">
      <c r="A105" s="8" t="s">
        <v>99</v>
      </c>
      <c r="B105" s="25" t="s">
        <v>1353</v>
      </c>
      <c r="C105" s="8" t="s">
        <v>1595</v>
      </c>
      <c r="D105" s="74">
        <v>2.9790463924809236</v>
      </c>
      <c r="E105" s="9">
        <v>0.89019999999999999</v>
      </c>
      <c r="F105" s="9">
        <v>1.0925</v>
      </c>
      <c r="G105" s="9">
        <f t="shared" si="3"/>
        <v>0.97250000000000003</v>
      </c>
      <c r="H105" s="10">
        <f>IFERROR(VLOOKUP(C105,'Policy Adjustors'!$A$7:$C$16,2,FALSE),0)</f>
        <v>0.83</v>
      </c>
      <c r="I105" s="10">
        <f>IFERROR(VLOOKUP(C105,'Policy Adjustors'!$A$7:$C$16,3,FALSE),0)</f>
        <v>0.83</v>
      </c>
      <c r="J105" s="65">
        <f t="shared" si="4"/>
        <v>0.80720000000000003</v>
      </c>
      <c r="K105" s="65">
        <f t="shared" si="5"/>
        <v>0.80720000000000003</v>
      </c>
      <c r="L105" s="44"/>
    </row>
    <row r="106" spans="1:12" x14ac:dyDescent="0.25">
      <c r="A106" s="8" t="s">
        <v>100</v>
      </c>
      <c r="B106" s="25" t="s">
        <v>1353</v>
      </c>
      <c r="C106" s="8" t="s">
        <v>1595</v>
      </c>
      <c r="D106" s="74">
        <v>5.1446449405691954</v>
      </c>
      <c r="E106" s="9">
        <v>1.4448000000000001</v>
      </c>
      <c r="F106" s="9">
        <v>1.0925</v>
      </c>
      <c r="G106" s="9">
        <f t="shared" si="3"/>
        <v>1.5784</v>
      </c>
      <c r="H106" s="10">
        <f>IFERROR(VLOOKUP(C106,'Policy Adjustors'!$A$7:$C$16,2,FALSE),0)</f>
        <v>0.83</v>
      </c>
      <c r="I106" s="10">
        <f>IFERROR(VLOOKUP(C106,'Policy Adjustors'!$A$7:$C$16,3,FALSE),0)</f>
        <v>0.83</v>
      </c>
      <c r="J106" s="65">
        <f t="shared" si="4"/>
        <v>1.3101</v>
      </c>
      <c r="K106" s="65">
        <f t="shared" si="5"/>
        <v>1.3101</v>
      </c>
      <c r="L106" s="44"/>
    </row>
    <row r="107" spans="1:12" x14ac:dyDescent="0.25">
      <c r="A107" s="8" t="s">
        <v>101</v>
      </c>
      <c r="B107" s="25" t="s">
        <v>1354</v>
      </c>
      <c r="C107" s="8" t="s">
        <v>1595</v>
      </c>
      <c r="D107" s="74">
        <v>2.1684128064566783</v>
      </c>
      <c r="E107" s="9">
        <v>0.57630000000000003</v>
      </c>
      <c r="F107" s="9">
        <v>1.0925</v>
      </c>
      <c r="G107" s="9">
        <f t="shared" si="3"/>
        <v>0.62960000000000005</v>
      </c>
      <c r="H107" s="10">
        <f>IFERROR(VLOOKUP(C107,'Policy Adjustors'!$A$7:$C$16,2,FALSE),0)</f>
        <v>0.83</v>
      </c>
      <c r="I107" s="10">
        <f>IFERROR(VLOOKUP(C107,'Policy Adjustors'!$A$7:$C$16,3,FALSE),0)</f>
        <v>0.83</v>
      </c>
      <c r="J107" s="65">
        <f t="shared" si="4"/>
        <v>0.52259999999999995</v>
      </c>
      <c r="K107" s="65">
        <f t="shared" si="5"/>
        <v>0.52259999999999995</v>
      </c>
      <c r="L107" s="44"/>
    </row>
    <row r="108" spans="1:12" x14ac:dyDescent="0.25">
      <c r="A108" s="8" t="s">
        <v>102</v>
      </c>
      <c r="B108" s="25" t="s">
        <v>1354</v>
      </c>
      <c r="C108" s="8" t="s">
        <v>1595</v>
      </c>
      <c r="D108" s="74">
        <v>2.9659323527275294</v>
      </c>
      <c r="E108" s="9">
        <v>0.67559999999999998</v>
      </c>
      <c r="F108" s="9">
        <v>1.0925</v>
      </c>
      <c r="G108" s="9">
        <f t="shared" si="3"/>
        <v>0.73809999999999998</v>
      </c>
      <c r="H108" s="10">
        <f>IFERROR(VLOOKUP(C108,'Policy Adjustors'!$A$7:$C$16,2,FALSE),0)</f>
        <v>0.83</v>
      </c>
      <c r="I108" s="10">
        <f>IFERROR(VLOOKUP(C108,'Policy Adjustors'!$A$7:$C$16,3,FALSE),0)</f>
        <v>0.83</v>
      </c>
      <c r="J108" s="65">
        <f t="shared" si="4"/>
        <v>0.61260000000000003</v>
      </c>
      <c r="K108" s="65">
        <f t="shared" si="5"/>
        <v>0.61260000000000003</v>
      </c>
      <c r="L108" s="44"/>
    </row>
    <row r="109" spans="1:12" x14ac:dyDescent="0.25">
      <c r="A109" s="8" t="s">
        <v>103</v>
      </c>
      <c r="B109" s="25" t="s">
        <v>1354</v>
      </c>
      <c r="C109" s="8" t="s">
        <v>1595</v>
      </c>
      <c r="D109" s="74">
        <v>4.4231490022592128</v>
      </c>
      <c r="E109" s="9">
        <v>0.94979999999999998</v>
      </c>
      <c r="F109" s="9">
        <v>1.0925</v>
      </c>
      <c r="G109" s="9">
        <f t="shared" si="3"/>
        <v>1.0377000000000001</v>
      </c>
      <c r="H109" s="10">
        <f>IFERROR(VLOOKUP(C109,'Policy Adjustors'!$A$7:$C$16,2,FALSE),0)</f>
        <v>0.83</v>
      </c>
      <c r="I109" s="10">
        <f>IFERROR(VLOOKUP(C109,'Policy Adjustors'!$A$7:$C$16,3,FALSE),0)</f>
        <v>0.83</v>
      </c>
      <c r="J109" s="65">
        <f t="shared" si="4"/>
        <v>0.86129999999999995</v>
      </c>
      <c r="K109" s="65">
        <f t="shared" si="5"/>
        <v>0.86129999999999995</v>
      </c>
      <c r="L109" s="44"/>
    </row>
    <row r="110" spans="1:12" x14ac:dyDescent="0.25">
      <c r="A110" s="8" t="s">
        <v>104</v>
      </c>
      <c r="B110" s="25" t="s">
        <v>1354</v>
      </c>
      <c r="C110" s="8" t="s">
        <v>1595</v>
      </c>
      <c r="D110" s="74">
        <v>8.5879238222795884</v>
      </c>
      <c r="E110" s="9">
        <v>1.8219000000000001</v>
      </c>
      <c r="F110" s="9">
        <v>1.0925</v>
      </c>
      <c r="G110" s="9">
        <f t="shared" si="3"/>
        <v>1.9903999999999999</v>
      </c>
      <c r="H110" s="10">
        <f>IFERROR(VLOOKUP(C110,'Policy Adjustors'!$A$7:$C$16,2,FALSE),0)</f>
        <v>0.83</v>
      </c>
      <c r="I110" s="10">
        <f>IFERROR(VLOOKUP(C110,'Policy Adjustors'!$A$7:$C$16,3,FALSE),0)</f>
        <v>0.83</v>
      </c>
      <c r="J110" s="65">
        <f t="shared" si="4"/>
        <v>1.6519999999999999</v>
      </c>
      <c r="K110" s="65">
        <f t="shared" si="5"/>
        <v>1.6519999999999999</v>
      </c>
      <c r="L110" s="44"/>
    </row>
    <row r="111" spans="1:12" x14ac:dyDescent="0.25">
      <c r="A111" s="8" t="s">
        <v>105</v>
      </c>
      <c r="B111" s="25" t="s">
        <v>1355</v>
      </c>
      <c r="C111" s="8" t="s">
        <v>1595</v>
      </c>
      <c r="D111" s="74">
        <v>4.4297281122742289</v>
      </c>
      <c r="E111" s="9">
        <v>0.83889999999999998</v>
      </c>
      <c r="F111" s="9">
        <v>1.0925</v>
      </c>
      <c r="G111" s="9">
        <f t="shared" si="3"/>
        <v>0.91649999999999998</v>
      </c>
      <c r="H111" s="10">
        <f>IFERROR(VLOOKUP(C111,'Policy Adjustors'!$A$7:$C$16,2,FALSE),0)</f>
        <v>0.83</v>
      </c>
      <c r="I111" s="10">
        <f>IFERROR(VLOOKUP(C111,'Policy Adjustors'!$A$7:$C$16,3,FALSE),0)</f>
        <v>0.83</v>
      </c>
      <c r="J111" s="65">
        <f t="shared" si="4"/>
        <v>0.76070000000000004</v>
      </c>
      <c r="K111" s="65">
        <f t="shared" si="5"/>
        <v>0.76070000000000004</v>
      </c>
      <c r="L111" s="44"/>
    </row>
    <row r="112" spans="1:12" x14ac:dyDescent="0.25">
      <c r="A112" s="8" t="s">
        <v>106</v>
      </c>
      <c r="B112" s="25" t="s">
        <v>1355</v>
      </c>
      <c r="C112" s="8" t="s">
        <v>1595</v>
      </c>
      <c r="D112" s="74">
        <v>6.1869274017208333</v>
      </c>
      <c r="E112" s="9">
        <v>1.7291000000000001</v>
      </c>
      <c r="F112" s="9">
        <v>1.0925</v>
      </c>
      <c r="G112" s="9">
        <f t="shared" si="3"/>
        <v>1.889</v>
      </c>
      <c r="H112" s="10">
        <f>IFERROR(VLOOKUP(C112,'Policy Adjustors'!$A$7:$C$16,2,FALSE),0)</f>
        <v>0.83</v>
      </c>
      <c r="I112" s="10">
        <f>IFERROR(VLOOKUP(C112,'Policy Adjustors'!$A$7:$C$16,3,FALSE),0)</f>
        <v>0.83</v>
      </c>
      <c r="J112" s="65">
        <f t="shared" si="4"/>
        <v>1.5679000000000001</v>
      </c>
      <c r="K112" s="65">
        <f t="shared" si="5"/>
        <v>1.5679000000000001</v>
      </c>
      <c r="L112" s="44"/>
    </row>
    <row r="113" spans="1:12" x14ac:dyDescent="0.25">
      <c r="A113" s="8" t="s">
        <v>107</v>
      </c>
      <c r="B113" s="25" t="s">
        <v>1355</v>
      </c>
      <c r="C113" s="8" t="s">
        <v>1595</v>
      </c>
      <c r="D113" s="74">
        <v>9.867369276813573</v>
      </c>
      <c r="E113" s="9">
        <v>2.1113</v>
      </c>
      <c r="F113" s="9">
        <v>1.0925</v>
      </c>
      <c r="G113" s="9">
        <f t="shared" si="3"/>
        <v>2.3066</v>
      </c>
      <c r="H113" s="10">
        <f>IFERROR(VLOOKUP(C113,'Policy Adjustors'!$A$7:$C$16,2,FALSE),0)</f>
        <v>0.83</v>
      </c>
      <c r="I113" s="10">
        <f>IFERROR(VLOOKUP(C113,'Policy Adjustors'!$A$7:$C$16,3,FALSE),0)</f>
        <v>0.83</v>
      </c>
      <c r="J113" s="65">
        <f t="shared" si="4"/>
        <v>1.9145000000000001</v>
      </c>
      <c r="K113" s="65">
        <f t="shared" si="5"/>
        <v>1.9145000000000001</v>
      </c>
      <c r="L113" s="44"/>
    </row>
    <row r="114" spans="1:12" x14ac:dyDescent="0.25">
      <c r="A114" s="8" t="s">
        <v>108</v>
      </c>
      <c r="B114" s="25" t="s">
        <v>1355</v>
      </c>
      <c r="C114" s="8" t="s">
        <v>1595</v>
      </c>
      <c r="D114" s="74">
        <v>13.380611971189172</v>
      </c>
      <c r="E114" s="9">
        <v>3.5531999999999999</v>
      </c>
      <c r="F114" s="9">
        <v>1.0925</v>
      </c>
      <c r="G114" s="9">
        <f t="shared" si="3"/>
        <v>3.8818999999999999</v>
      </c>
      <c r="H114" s="10">
        <f>IFERROR(VLOOKUP(C114,'Policy Adjustors'!$A$7:$C$16,2,FALSE),0)</f>
        <v>0.83</v>
      </c>
      <c r="I114" s="10">
        <f>IFERROR(VLOOKUP(C114,'Policy Adjustors'!$A$7:$C$16,3,FALSE),0)</f>
        <v>0.83</v>
      </c>
      <c r="J114" s="65">
        <f t="shared" si="4"/>
        <v>3.222</v>
      </c>
      <c r="K114" s="65">
        <f t="shared" si="5"/>
        <v>3.222</v>
      </c>
      <c r="L114" s="44"/>
    </row>
    <row r="115" spans="1:12" x14ac:dyDescent="0.25">
      <c r="A115" s="8" t="s">
        <v>109</v>
      </c>
      <c r="B115" s="25" t="s">
        <v>2067</v>
      </c>
      <c r="C115" s="8" t="s">
        <v>1595</v>
      </c>
      <c r="D115" s="74">
        <v>2.7353124010132661</v>
      </c>
      <c r="E115" s="9">
        <v>0.61429999999999996</v>
      </c>
      <c r="F115" s="9">
        <v>1.0925</v>
      </c>
      <c r="G115" s="9">
        <f t="shared" si="3"/>
        <v>0.67110000000000003</v>
      </c>
      <c r="H115" s="10">
        <f>IFERROR(VLOOKUP(C115,'Policy Adjustors'!$A$7:$C$16,2,FALSE),0)</f>
        <v>0.83</v>
      </c>
      <c r="I115" s="10">
        <f>IFERROR(VLOOKUP(C115,'Policy Adjustors'!$A$7:$C$16,3,FALSE),0)</f>
        <v>0.83</v>
      </c>
      <c r="J115" s="65">
        <f t="shared" si="4"/>
        <v>0.55700000000000005</v>
      </c>
      <c r="K115" s="65">
        <f t="shared" si="5"/>
        <v>0.55700000000000005</v>
      </c>
      <c r="L115" s="44"/>
    </row>
    <row r="116" spans="1:12" x14ac:dyDescent="0.25">
      <c r="A116" s="8" t="s">
        <v>110</v>
      </c>
      <c r="B116" s="25" t="s">
        <v>2067</v>
      </c>
      <c r="C116" s="8" t="s">
        <v>1595</v>
      </c>
      <c r="D116" s="74">
        <v>4.1433494493432175</v>
      </c>
      <c r="E116" s="9">
        <v>1.0246999999999999</v>
      </c>
      <c r="F116" s="9">
        <v>1.0925</v>
      </c>
      <c r="G116" s="9">
        <f t="shared" si="3"/>
        <v>1.1194999999999999</v>
      </c>
      <c r="H116" s="10">
        <f>IFERROR(VLOOKUP(C116,'Policy Adjustors'!$A$7:$C$16,2,FALSE),0)</f>
        <v>0.83</v>
      </c>
      <c r="I116" s="10">
        <f>IFERROR(VLOOKUP(C116,'Policy Adjustors'!$A$7:$C$16,3,FALSE),0)</f>
        <v>0.83</v>
      </c>
      <c r="J116" s="65">
        <f t="shared" si="4"/>
        <v>0.92920000000000003</v>
      </c>
      <c r="K116" s="65">
        <f t="shared" si="5"/>
        <v>0.92920000000000003</v>
      </c>
      <c r="L116" s="44"/>
    </row>
    <row r="117" spans="1:12" x14ac:dyDescent="0.25">
      <c r="A117" s="8" t="s">
        <v>111</v>
      </c>
      <c r="B117" s="25" t="s">
        <v>2067</v>
      </c>
      <c r="C117" s="8" t="s">
        <v>1595</v>
      </c>
      <c r="D117" s="74">
        <v>7.477068510159528</v>
      </c>
      <c r="E117" s="9">
        <v>1.7325999999999999</v>
      </c>
      <c r="F117" s="9">
        <v>1.0925</v>
      </c>
      <c r="G117" s="9">
        <f t="shared" si="3"/>
        <v>1.8929</v>
      </c>
      <c r="H117" s="10">
        <f>IFERROR(VLOOKUP(C117,'Policy Adjustors'!$A$7:$C$16,2,FALSE),0)</f>
        <v>0.83</v>
      </c>
      <c r="I117" s="10">
        <f>IFERROR(VLOOKUP(C117,'Policy Adjustors'!$A$7:$C$16,3,FALSE),0)</f>
        <v>0.83</v>
      </c>
      <c r="J117" s="65">
        <f t="shared" si="4"/>
        <v>1.5710999999999999</v>
      </c>
      <c r="K117" s="65">
        <f t="shared" si="5"/>
        <v>1.5710999999999999</v>
      </c>
      <c r="L117" s="44"/>
    </row>
    <row r="118" spans="1:12" x14ac:dyDescent="0.25">
      <c r="A118" s="8" t="s">
        <v>112</v>
      </c>
      <c r="B118" s="25" t="s">
        <v>2067</v>
      </c>
      <c r="C118" s="8" t="s">
        <v>1595</v>
      </c>
      <c r="D118" s="74">
        <v>12.191383205730279</v>
      </c>
      <c r="E118" s="9">
        <v>3.4344999999999999</v>
      </c>
      <c r="F118" s="9">
        <v>1.0925</v>
      </c>
      <c r="G118" s="9">
        <f t="shared" si="3"/>
        <v>3.7522000000000002</v>
      </c>
      <c r="H118" s="10">
        <f>IFERROR(VLOOKUP(C118,'Policy Adjustors'!$A$7:$C$16,2,FALSE),0)</f>
        <v>0.83</v>
      </c>
      <c r="I118" s="10">
        <f>IFERROR(VLOOKUP(C118,'Policy Adjustors'!$A$7:$C$16,3,FALSE),0)</f>
        <v>0.83</v>
      </c>
      <c r="J118" s="65">
        <f t="shared" si="4"/>
        <v>3.1143000000000001</v>
      </c>
      <c r="K118" s="65">
        <f t="shared" si="5"/>
        <v>3.1143000000000001</v>
      </c>
      <c r="L118" s="44"/>
    </row>
    <row r="119" spans="1:12" x14ac:dyDescent="0.25">
      <c r="A119" s="8" t="s">
        <v>113</v>
      </c>
      <c r="B119" s="25" t="s">
        <v>1356</v>
      </c>
      <c r="C119" s="8" t="s">
        <v>1595</v>
      </c>
      <c r="D119" s="74">
        <v>2.2124297878322015</v>
      </c>
      <c r="E119" s="9">
        <v>0.4577</v>
      </c>
      <c r="F119" s="9">
        <v>1.0925</v>
      </c>
      <c r="G119" s="9">
        <f t="shared" si="3"/>
        <v>0.5</v>
      </c>
      <c r="H119" s="10">
        <f>IFERROR(VLOOKUP(C119,'Policy Adjustors'!$A$7:$C$16,2,FALSE),0)</f>
        <v>0.83</v>
      </c>
      <c r="I119" s="10">
        <f>IFERROR(VLOOKUP(C119,'Policy Adjustors'!$A$7:$C$16,3,FALSE),0)</f>
        <v>0.83</v>
      </c>
      <c r="J119" s="65">
        <f t="shared" si="4"/>
        <v>0.41499999999999998</v>
      </c>
      <c r="K119" s="65">
        <f t="shared" si="5"/>
        <v>0.41499999999999998</v>
      </c>
      <c r="L119" s="44"/>
    </row>
    <row r="120" spans="1:12" x14ac:dyDescent="0.25">
      <c r="A120" s="8" t="s">
        <v>114</v>
      </c>
      <c r="B120" s="25" t="s">
        <v>1356</v>
      </c>
      <c r="C120" s="8" t="s">
        <v>1595</v>
      </c>
      <c r="D120" s="74">
        <v>3.0393760282855005</v>
      </c>
      <c r="E120" s="9">
        <v>0.70069999999999999</v>
      </c>
      <c r="F120" s="9">
        <v>1.0925</v>
      </c>
      <c r="G120" s="9">
        <f t="shared" si="3"/>
        <v>0.76549999999999996</v>
      </c>
      <c r="H120" s="10">
        <f>IFERROR(VLOOKUP(C120,'Policy Adjustors'!$A$7:$C$16,2,FALSE),0)</f>
        <v>0.83</v>
      </c>
      <c r="I120" s="10">
        <f>IFERROR(VLOOKUP(C120,'Policy Adjustors'!$A$7:$C$16,3,FALSE),0)</f>
        <v>0.83</v>
      </c>
      <c r="J120" s="65">
        <f t="shared" si="4"/>
        <v>0.63539999999999996</v>
      </c>
      <c r="K120" s="65">
        <f t="shared" si="5"/>
        <v>0.63539999999999996</v>
      </c>
      <c r="L120" s="44"/>
    </row>
    <row r="121" spans="1:12" x14ac:dyDescent="0.25">
      <c r="A121" s="8" t="s">
        <v>115</v>
      </c>
      <c r="B121" s="25" t="s">
        <v>1356</v>
      </c>
      <c r="C121" s="8" t="s">
        <v>1595</v>
      </c>
      <c r="D121" s="74">
        <v>5.024397510098904</v>
      </c>
      <c r="E121" s="9">
        <v>1.2043999999999999</v>
      </c>
      <c r="F121" s="9">
        <v>1.0925</v>
      </c>
      <c r="G121" s="9">
        <f t="shared" si="3"/>
        <v>1.3158000000000001</v>
      </c>
      <c r="H121" s="10">
        <f>IFERROR(VLOOKUP(C121,'Policy Adjustors'!$A$7:$C$16,2,FALSE),0)</f>
        <v>0.83</v>
      </c>
      <c r="I121" s="10">
        <f>IFERROR(VLOOKUP(C121,'Policy Adjustors'!$A$7:$C$16,3,FALSE),0)</f>
        <v>0.83</v>
      </c>
      <c r="J121" s="65">
        <f t="shared" si="4"/>
        <v>1.0921000000000001</v>
      </c>
      <c r="K121" s="65">
        <f t="shared" si="5"/>
        <v>1.0921000000000001</v>
      </c>
      <c r="L121" s="44"/>
    </row>
    <row r="122" spans="1:12" x14ac:dyDescent="0.25">
      <c r="A122" s="8" t="s">
        <v>116</v>
      </c>
      <c r="B122" s="25" t="s">
        <v>1356</v>
      </c>
      <c r="C122" s="8" t="s">
        <v>1595</v>
      </c>
      <c r="D122" s="74">
        <v>7.3715151388435904</v>
      </c>
      <c r="E122" s="9">
        <v>2.0537000000000001</v>
      </c>
      <c r="F122" s="9">
        <v>1.0925</v>
      </c>
      <c r="G122" s="9">
        <f t="shared" si="3"/>
        <v>2.2437</v>
      </c>
      <c r="H122" s="10">
        <f>IFERROR(VLOOKUP(C122,'Policy Adjustors'!$A$7:$C$16,2,FALSE),0)</f>
        <v>0.83</v>
      </c>
      <c r="I122" s="10">
        <f>IFERROR(VLOOKUP(C122,'Policy Adjustors'!$A$7:$C$16,3,FALSE),0)</f>
        <v>0.83</v>
      </c>
      <c r="J122" s="65">
        <f t="shared" si="4"/>
        <v>1.8623000000000001</v>
      </c>
      <c r="K122" s="65">
        <f t="shared" si="5"/>
        <v>1.8623000000000001</v>
      </c>
      <c r="L122" s="44"/>
    </row>
    <row r="123" spans="1:12" x14ac:dyDescent="0.25">
      <c r="A123" s="8" t="s">
        <v>117</v>
      </c>
      <c r="B123" s="25" t="s">
        <v>1357</v>
      </c>
      <c r="C123" s="8" t="s">
        <v>1595</v>
      </c>
      <c r="D123" s="74">
        <v>1.7987592139871158</v>
      </c>
      <c r="E123" s="9">
        <v>0.56759999999999999</v>
      </c>
      <c r="F123" s="9">
        <v>1.0925</v>
      </c>
      <c r="G123" s="9">
        <f t="shared" si="3"/>
        <v>0.62009999999999998</v>
      </c>
      <c r="H123" s="10">
        <f>IFERROR(VLOOKUP(C123,'Policy Adjustors'!$A$7:$C$16,2,FALSE),0)</f>
        <v>0.83</v>
      </c>
      <c r="I123" s="10">
        <f>IFERROR(VLOOKUP(C123,'Policy Adjustors'!$A$7:$C$16,3,FALSE),0)</f>
        <v>0.83</v>
      </c>
      <c r="J123" s="65">
        <f t="shared" si="4"/>
        <v>0.51470000000000005</v>
      </c>
      <c r="K123" s="65">
        <f t="shared" si="5"/>
        <v>0.51470000000000005</v>
      </c>
      <c r="L123" s="44"/>
    </row>
    <row r="124" spans="1:12" x14ac:dyDescent="0.25">
      <c r="A124" s="8" t="s">
        <v>118</v>
      </c>
      <c r="B124" s="25" t="s">
        <v>1357</v>
      </c>
      <c r="C124" s="8" t="s">
        <v>1595</v>
      </c>
      <c r="D124" s="74">
        <v>2.6340734243509329</v>
      </c>
      <c r="E124" s="9">
        <v>0.65449999999999997</v>
      </c>
      <c r="F124" s="9">
        <v>1.0925</v>
      </c>
      <c r="G124" s="9">
        <f t="shared" si="3"/>
        <v>0.71499999999999997</v>
      </c>
      <c r="H124" s="10">
        <f>IFERROR(VLOOKUP(C124,'Policy Adjustors'!$A$7:$C$16,2,FALSE),0)</f>
        <v>0.83</v>
      </c>
      <c r="I124" s="10">
        <f>IFERROR(VLOOKUP(C124,'Policy Adjustors'!$A$7:$C$16,3,FALSE),0)</f>
        <v>0.83</v>
      </c>
      <c r="J124" s="65">
        <f t="shared" si="4"/>
        <v>0.59350000000000003</v>
      </c>
      <c r="K124" s="65">
        <f t="shared" si="5"/>
        <v>0.59350000000000003</v>
      </c>
      <c r="L124" s="44"/>
    </row>
    <row r="125" spans="1:12" x14ac:dyDescent="0.25">
      <c r="A125" s="8" t="s">
        <v>119</v>
      </c>
      <c r="B125" s="25" t="s">
        <v>1357</v>
      </c>
      <c r="C125" s="8" t="s">
        <v>1595</v>
      </c>
      <c r="D125" s="74">
        <v>3.8430106847443208</v>
      </c>
      <c r="E125" s="9">
        <v>0.85019999999999996</v>
      </c>
      <c r="F125" s="9">
        <v>1.0925</v>
      </c>
      <c r="G125" s="9">
        <f t="shared" si="3"/>
        <v>0.92879999999999996</v>
      </c>
      <c r="H125" s="10">
        <f>IFERROR(VLOOKUP(C125,'Policy Adjustors'!$A$7:$C$16,2,FALSE),0)</f>
        <v>0.83</v>
      </c>
      <c r="I125" s="10">
        <f>IFERROR(VLOOKUP(C125,'Policy Adjustors'!$A$7:$C$16,3,FALSE),0)</f>
        <v>0.83</v>
      </c>
      <c r="J125" s="65">
        <f t="shared" si="4"/>
        <v>0.77090000000000003</v>
      </c>
      <c r="K125" s="65">
        <f t="shared" si="5"/>
        <v>0.77090000000000003</v>
      </c>
      <c r="L125" s="44"/>
    </row>
    <row r="126" spans="1:12" x14ac:dyDescent="0.25">
      <c r="A126" s="8" t="s">
        <v>120</v>
      </c>
      <c r="B126" s="25" t="s">
        <v>1357</v>
      </c>
      <c r="C126" s="8" t="s">
        <v>1595</v>
      </c>
      <c r="D126" s="74">
        <v>7.0035602342434231</v>
      </c>
      <c r="E126" s="9">
        <v>1.7696000000000001</v>
      </c>
      <c r="F126" s="9">
        <v>1.0925</v>
      </c>
      <c r="G126" s="9">
        <f t="shared" si="3"/>
        <v>1.9333</v>
      </c>
      <c r="H126" s="10">
        <f>IFERROR(VLOOKUP(C126,'Policy Adjustors'!$A$7:$C$16,2,FALSE),0)</f>
        <v>0.83</v>
      </c>
      <c r="I126" s="10">
        <f>IFERROR(VLOOKUP(C126,'Policy Adjustors'!$A$7:$C$16,3,FALSE),0)</f>
        <v>0.83</v>
      </c>
      <c r="J126" s="65">
        <f t="shared" si="4"/>
        <v>1.6046</v>
      </c>
      <c r="K126" s="65">
        <f t="shared" si="5"/>
        <v>1.6046</v>
      </c>
      <c r="L126" s="44"/>
    </row>
    <row r="127" spans="1:12" x14ac:dyDescent="0.25">
      <c r="A127" s="8" t="s">
        <v>121</v>
      </c>
      <c r="B127" s="25" t="s">
        <v>1358</v>
      </c>
      <c r="C127" s="8" t="s">
        <v>1595</v>
      </c>
      <c r="D127" s="74">
        <v>1.9268746041615732</v>
      </c>
      <c r="E127" s="9">
        <v>0.4662</v>
      </c>
      <c r="F127" s="9">
        <v>1.0925</v>
      </c>
      <c r="G127" s="9">
        <f t="shared" si="3"/>
        <v>0.50929999999999997</v>
      </c>
      <c r="H127" s="10">
        <f>IFERROR(VLOOKUP(C127,'Policy Adjustors'!$A$7:$C$16,2,FALSE),0)</f>
        <v>0.83</v>
      </c>
      <c r="I127" s="10">
        <f>IFERROR(VLOOKUP(C127,'Policy Adjustors'!$A$7:$C$16,3,FALSE),0)</f>
        <v>0.83</v>
      </c>
      <c r="J127" s="65">
        <f t="shared" si="4"/>
        <v>0.42270000000000002</v>
      </c>
      <c r="K127" s="65">
        <f t="shared" si="5"/>
        <v>0.42270000000000002</v>
      </c>
      <c r="L127" s="44"/>
    </row>
    <row r="128" spans="1:12" x14ac:dyDescent="0.25">
      <c r="A128" s="8" t="s">
        <v>122</v>
      </c>
      <c r="B128" s="25" t="s">
        <v>1358</v>
      </c>
      <c r="C128" s="8" t="s">
        <v>1595</v>
      </c>
      <c r="D128" s="74">
        <v>2.3758512698884759</v>
      </c>
      <c r="E128" s="9">
        <v>0.59770000000000001</v>
      </c>
      <c r="F128" s="9">
        <v>1.0925</v>
      </c>
      <c r="G128" s="9">
        <f t="shared" si="3"/>
        <v>0.65300000000000002</v>
      </c>
      <c r="H128" s="10">
        <f>IFERROR(VLOOKUP(C128,'Policy Adjustors'!$A$7:$C$16,2,FALSE),0)</f>
        <v>0.83</v>
      </c>
      <c r="I128" s="10">
        <f>IFERROR(VLOOKUP(C128,'Policy Adjustors'!$A$7:$C$16,3,FALSE),0)</f>
        <v>0.83</v>
      </c>
      <c r="J128" s="65">
        <f t="shared" si="4"/>
        <v>0.54200000000000004</v>
      </c>
      <c r="K128" s="65">
        <f t="shared" si="5"/>
        <v>0.54200000000000004</v>
      </c>
      <c r="L128" s="44"/>
    </row>
    <row r="129" spans="1:12" x14ac:dyDescent="0.25">
      <c r="A129" s="8" t="s">
        <v>123</v>
      </c>
      <c r="B129" s="25" t="s">
        <v>1358</v>
      </c>
      <c r="C129" s="8" t="s">
        <v>1595</v>
      </c>
      <c r="D129" s="74">
        <v>3.0604482477118569</v>
      </c>
      <c r="E129" s="9">
        <v>0.76390000000000002</v>
      </c>
      <c r="F129" s="9">
        <v>1.0925</v>
      </c>
      <c r="G129" s="9">
        <f t="shared" si="3"/>
        <v>0.83460000000000001</v>
      </c>
      <c r="H129" s="10">
        <f>IFERROR(VLOOKUP(C129,'Policy Adjustors'!$A$7:$C$16,2,FALSE),0)</f>
        <v>0.83</v>
      </c>
      <c r="I129" s="10">
        <f>IFERROR(VLOOKUP(C129,'Policy Adjustors'!$A$7:$C$16,3,FALSE),0)</f>
        <v>0.83</v>
      </c>
      <c r="J129" s="65">
        <f t="shared" si="4"/>
        <v>0.69269999999999998</v>
      </c>
      <c r="K129" s="65">
        <f t="shared" si="5"/>
        <v>0.69269999999999998</v>
      </c>
      <c r="L129" s="44"/>
    </row>
    <row r="130" spans="1:12" x14ac:dyDescent="0.25">
      <c r="A130" s="8" t="s">
        <v>124</v>
      </c>
      <c r="B130" s="25" t="s">
        <v>1358</v>
      </c>
      <c r="C130" s="8" t="s">
        <v>1595</v>
      </c>
      <c r="D130" s="74">
        <v>6.1043995179096022</v>
      </c>
      <c r="E130" s="9">
        <v>1.8611</v>
      </c>
      <c r="F130" s="9">
        <v>1.0925</v>
      </c>
      <c r="G130" s="9">
        <f t="shared" si="3"/>
        <v>2.0333000000000001</v>
      </c>
      <c r="H130" s="10">
        <f>IFERROR(VLOOKUP(C130,'Policy Adjustors'!$A$7:$C$16,2,FALSE),0)</f>
        <v>0.83</v>
      </c>
      <c r="I130" s="10">
        <f>IFERROR(VLOOKUP(C130,'Policy Adjustors'!$A$7:$C$16,3,FALSE),0)</f>
        <v>0.83</v>
      </c>
      <c r="J130" s="65">
        <f t="shared" si="4"/>
        <v>1.6876</v>
      </c>
      <c r="K130" s="65">
        <f t="shared" si="5"/>
        <v>1.6876</v>
      </c>
      <c r="L130" s="44"/>
    </row>
    <row r="131" spans="1:12" x14ac:dyDescent="0.25">
      <c r="A131" s="8" t="s">
        <v>125</v>
      </c>
      <c r="B131" s="25" t="s">
        <v>1359</v>
      </c>
      <c r="C131" s="8" t="s">
        <v>1595</v>
      </c>
      <c r="D131" s="74">
        <v>2.0317459358721099</v>
      </c>
      <c r="E131" s="9">
        <v>0.53180000000000005</v>
      </c>
      <c r="F131" s="9">
        <v>1.0925</v>
      </c>
      <c r="G131" s="9">
        <f t="shared" si="3"/>
        <v>0.58099999999999996</v>
      </c>
      <c r="H131" s="10">
        <f>IFERROR(VLOOKUP(C131,'Policy Adjustors'!$A$7:$C$16,2,FALSE),0)</f>
        <v>0.83</v>
      </c>
      <c r="I131" s="10">
        <f>IFERROR(VLOOKUP(C131,'Policy Adjustors'!$A$7:$C$16,3,FALSE),0)</f>
        <v>0.83</v>
      </c>
      <c r="J131" s="65">
        <f t="shared" si="4"/>
        <v>0.48220000000000002</v>
      </c>
      <c r="K131" s="65">
        <f t="shared" si="5"/>
        <v>0.48220000000000002</v>
      </c>
      <c r="L131" s="44"/>
    </row>
    <row r="132" spans="1:12" x14ac:dyDescent="0.25">
      <c r="A132" s="8" t="s">
        <v>126</v>
      </c>
      <c r="B132" s="25" t="s">
        <v>1359</v>
      </c>
      <c r="C132" s="8" t="s">
        <v>1595</v>
      </c>
      <c r="D132" s="74">
        <v>2.3944032877214565</v>
      </c>
      <c r="E132" s="9">
        <v>0.64239999999999997</v>
      </c>
      <c r="F132" s="9">
        <v>1.0925</v>
      </c>
      <c r="G132" s="9">
        <f t="shared" si="3"/>
        <v>0.70179999999999998</v>
      </c>
      <c r="H132" s="10">
        <f>IFERROR(VLOOKUP(C132,'Policy Adjustors'!$A$7:$C$16,2,FALSE),0)</f>
        <v>0.83</v>
      </c>
      <c r="I132" s="10">
        <f>IFERROR(VLOOKUP(C132,'Policy Adjustors'!$A$7:$C$16,3,FALSE),0)</f>
        <v>0.83</v>
      </c>
      <c r="J132" s="65">
        <f t="shared" si="4"/>
        <v>0.58250000000000002</v>
      </c>
      <c r="K132" s="65">
        <f t="shared" si="5"/>
        <v>0.58250000000000002</v>
      </c>
      <c r="L132" s="44"/>
    </row>
    <row r="133" spans="1:12" x14ac:dyDescent="0.25">
      <c r="A133" s="8" t="s">
        <v>127</v>
      </c>
      <c r="B133" s="25" t="s">
        <v>1359</v>
      </c>
      <c r="C133" s="8" t="s">
        <v>1595</v>
      </c>
      <c r="D133" s="74">
        <v>2.9905150170427204</v>
      </c>
      <c r="E133" s="9">
        <v>0.79320000000000002</v>
      </c>
      <c r="F133" s="9">
        <v>1.0925</v>
      </c>
      <c r="G133" s="9">
        <f t="shared" si="3"/>
        <v>0.86660000000000004</v>
      </c>
      <c r="H133" s="10">
        <f>IFERROR(VLOOKUP(C133,'Policy Adjustors'!$A$7:$C$16,2,FALSE),0)</f>
        <v>0.83</v>
      </c>
      <c r="I133" s="10">
        <f>IFERROR(VLOOKUP(C133,'Policy Adjustors'!$A$7:$C$16,3,FALSE),0)</f>
        <v>0.83</v>
      </c>
      <c r="J133" s="65">
        <f t="shared" si="4"/>
        <v>0.71930000000000005</v>
      </c>
      <c r="K133" s="65">
        <f t="shared" si="5"/>
        <v>0.71930000000000005</v>
      </c>
      <c r="L133" s="44"/>
    </row>
    <row r="134" spans="1:12" x14ac:dyDescent="0.25">
      <c r="A134" s="8" t="s">
        <v>128</v>
      </c>
      <c r="B134" s="25" t="s">
        <v>1359</v>
      </c>
      <c r="C134" s="8" t="s">
        <v>1595</v>
      </c>
      <c r="D134" s="74">
        <v>4.5164213573822236</v>
      </c>
      <c r="E134" s="9">
        <v>1.2719</v>
      </c>
      <c r="F134" s="9">
        <v>1.0925</v>
      </c>
      <c r="G134" s="9">
        <f t="shared" si="3"/>
        <v>1.3895999999999999</v>
      </c>
      <c r="H134" s="10">
        <f>IFERROR(VLOOKUP(C134,'Policy Adjustors'!$A$7:$C$16,2,FALSE),0)</f>
        <v>0.83</v>
      </c>
      <c r="I134" s="10">
        <f>IFERROR(VLOOKUP(C134,'Policy Adjustors'!$A$7:$C$16,3,FALSE),0)</f>
        <v>0.83</v>
      </c>
      <c r="J134" s="65">
        <f t="shared" si="4"/>
        <v>1.1534</v>
      </c>
      <c r="K134" s="65">
        <f t="shared" si="5"/>
        <v>1.1534</v>
      </c>
      <c r="L134" s="44"/>
    </row>
    <row r="135" spans="1:12" x14ac:dyDescent="0.25">
      <c r="A135" s="8" t="s">
        <v>129</v>
      </c>
      <c r="B135" s="25" t="s">
        <v>1360</v>
      </c>
      <c r="C135" s="8" t="s">
        <v>1595</v>
      </c>
      <c r="D135" s="74">
        <v>1.9245202389227032</v>
      </c>
      <c r="E135" s="9">
        <v>0.61360000000000003</v>
      </c>
      <c r="F135" s="9">
        <v>1.0925</v>
      </c>
      <c r="G135" s="9">
        <f t="shared" si="3"/>
        <v>0.6704</v>
      </c>
      <c r="H135" s="10">
        <f>IFERROR(VLOOKUP(C135,'Policy Adjustors'!$A$7:$C$16,2,FALSE),0)</f>
        <v>0.83</v>
      </c>
      <c r="I135" s="10">
        <f>IFERROR(VLOOKUP(C135,'Policy Adjustors'!$A$7:$C$16,3,FALSE),0)</f>
        <v>0.83</v>
      </c>
      <c r="J135" s="65">
        <f t="shared" si="4"/>
        <v>0.55640000000000001</v>
      </c>
      <c r="K135" s="65">
        <f t="shared" si="5"/>
        <v>0.55640000000000001</v>
      </c>
      <c r="L135" s="44"/>
    </row>
    <row r="136" spans="1:12" x14ac:dyDescent="0.25">
      <c r="A136" s="8" t="s">
        <v>130</v>
      </c>
      <c r="B136" s="25" t="s">
        <v>1360</v>
      </c>
      <c r="C136" s="8" t="s">
        <v>1595</v>
      </c>
      <c r="D136" s="74">
        <v>2.8702916966703835</v>
      </c>
      <c r="E136" s="9">
        <v>0.84750000000000003</v>
      </c>
      <c r="F136" s="9">
        <v>1.0925</v>
      </c>
      <c r="G136" s="9">
        <f t="shared" ref="G136:G199" si="6">ROUND(E136*F136,4)</f>
        <v>0.92589999999999995</v>
      </c>
      <c r="H136" s="10">
        <f>IFERROR(VLOOKUP(C136,'Policy Adjustors'!$A$7:$C$16,2,FALSE),0)</f>
        <v>0.83</v>
      </c>
      <c r="I136" s="10">
        <f>IFERROR(VLOOKUP(C136,'Policy Adjustors'!$A$7:$C$16,3,FALSE),0)</f>
        <v>0.83</v>
      </c>
      <c r="J136" s="65">
        <f t="shared" ref="J136:J199" si="7">ROUND(G136*H136,4)</f>
        <v>0.76849999999999996</v>
      </c>
      <c r="K136" s="65">
        <f t="shared" ref="K136:K199" si="8">ROUND(G136*I136,4)</f>
        <v>0.76849999999999996</v>
      </c>
      <c r="L136" s="44"/>
    </row>
    <row r="137" spans="1:12" x14ac:dyDescent="0.25">
      <c r="A137" s="8" t="s">
        <v>131</v>
      </c>
      <c r="B137" s="25" t="s">
        <v>1360</v>
      </c>
      <c r="C137" s="8" t="s">
        <v>1595</v>
      </c>
      <c r="D137" s="74">
        <v>4.1082344665716803</v>
      </c>
      <c r="E137" s="9">
        <v>1.2669999999999999</v>
      </c>
      <c r="F137" s="9">
        <v>1.0925</v>
      </c>
      <c r="G137" s="9">
        <f t="shared" si="6"/>
        <v>1.3842000000000001</v>
      </c>
      <c r="H137" s="10">
        <f>IFERROR(VLOOKUP(C137,'Policy Adjustors'!$A$7:$C$16,2,FALSE),0)</f>
        <v>0.83</v>
      </c>
      <c r="I137" s="10">
        <f>IFERROR(VLOOKUP(C137,'Policy Adjustors'!$A$7:$C$16,3,FALSE),0)</f>
        <v>0.83</v>
      </c>
      <c r="J137" s="65">
        <f t="shared" si="7"/>
        <v>1.1489</v>
      </c>
      <c r="K137" s="65">
        <f t="shared" si="8"/>
        <v>1.1489</v>
      </c>
      <c r="L137" s="44"/>
    </row>
    <row r="138" spans="1:12" x14ac:dyDescent="0.25">
      <c r="A138" s="8" t="s">
        <v>132</v>
      </c>
      <c r="B138" s="25" t="s">
        <v>1360</v>
      </c>
      <c r="C138" s="8" t="s">
        <v>1595</v>
      </c>
      <c r="D138" s="74">
        <v>6.1243031367841967</v>
      </c>
      <c r="E138" s="9">
        <v>2.3706</v>
      </c>
      <c r="F138" s="9">
        <v>1.0925</v>
      </c>
      <c r="G138" s="9">
        <f t="shared" si="6"/>
        <v>2.5899000000000001</v>
      </c>
      <c r="H138" s="10">
        <f>IFERROR(VLOOKUP(C138,'Policy Adjustors'!$A$7:$C$16,2,FALSE),0)</f>
        <v>0.83</v>
      </c>
      <c r="I138" s="10">
        <f>IFERROR(VLOOKUP(C138,'Policy Adjustors'!$A$7:$C$16,3,FALSE),0)</f>
        <v>0.83</v>
      </c>
      <c r="J138" s="65">
        <f t="shared" si="7"/>
        <v>2.1496</v>
      </c>
      <c r="K138" s="65">
        <f t="shared" si="8"/>
        <v>2.1496</v>
      </c>
      <c r="L138" s="44"/>
    </row>
    <row r="139" spans="1:12" x14ac:dyDescent="0.25">
      <c r="A139" s="8" t="s">
        <v>133</v>
      </c>
      <c r="B139" s="25" t="s">
        <v>2068</v>
      </c>
      <c r="C139" s="8" t="s">
        <v>1595</v>
      </c>
      <c r="D139" s="74">
        <v>1.6884296311960956</v>
      </c>
      <c r="E139" s="9">
        <v>0.55689999999999995</v>
      </c>
      <c r="F139" s="9">
        <v>1.0925</v>
      </c>
      <c r="G139" s="9">
        <f t="shared" si="6"/>
        <v>0.60840000000000005</v>
      </c>
      <c r="H139" s="10">
        <f>IFERROR(VLOOKUP(C139,'Policy Adjustors'!$A$7:$C$16,2,FALSE),0)</f>
        <v>0.83</v>
      </c>
      <c r="I139" s="10">
        <f>IFERROR(VLOOKUP(C139,'Policy Adjustors'!$A$7:$C$16,3,FALSE),0)</f>
        <v>0.83</v>
      </c>
      <c r="J139" s="65">
        <f t="shared" si="7"/>
        <v>0.505</v>
      </c>
      <c r="K139" s="65">
        <f t="shared" si="8"/>
        <v>0.505</v>
      </c>
      <c r="L139" s="44"/>
    </row>
    <row r="140" spans="1:12" x14ac:dyDescent="0.25">
      <c r="A140" s="8" t="s">
        <v>134</v>
      </c>
      <c r="B140" s="25" t="s">
        <v>2068</v>
      </c>
      <c r="C140" s="8" t="s">
        <v>1595</v>
      </c>
      <c r="D140" s="74">
        <v>2.6919598251874359</v>
      </c>
      <c r="E140" s="9">
        <v>0.81289999999999996</v>
      </c>
      <c r="F140" s="9">
        <v>1.0925</v>
      </c>
      <c r="G140" s="9">
        <f t="shared" si="6"/>
        <v>0.8881</v>
      </c>
      <c r="H140" s="10">
        <f>IFERROR(VLOOKUP(C140,'Policy Adjustors'!$A$7:$C$16,2,FALSE),0)</f>
        <v>0.83</v>
      </c>
      <c r="I140" s="10">
        <f>IFERROR(VLOOKUP(C140,'Policy Adjustors'!$A$7:$C$16,3,FALSE),0)</f>
        <v>0.83</v>
      </c>
      <c r="J140" s="65">
        <f t="shared" si="7"/>
        <v>0.73709999999999998</v>
      </c>
      <c r="K140" s="65">
        <f t="shared" si="8"/>
        <v>0.73709999999999998</v>
      </c>
      <c r="L140" s="44"/>
    </row>
    <row r="141" spans="1:12" x14ac:dyDescent="0.25">
      <c r="A141" s="8" t="s">
        <v>135</v>
      </c>
      <c r="B141" s="25" t="s">
        <v>2068</v>
      </c>
      <c r="C141" s="8" t="s">
        <v>1595</v>
      </c>
      <c r="D141" s="74">
        <v>4.4308191482130201</v>
      </c>
      <c r="E141" s="9">
        <v>1.2787999999999999</v>
      </c>
      <c r="F141" s="9">
        <v>1.0925</v>
      </c>
      <c r="G141" s="9">
        <f t="shared" si="6"/>
        <v>1.3971</v>
      </c>
      <c r="H141" s="10">
        <f>IFERROR(VLOOKUP(C141,'Policy Adjustors'!$A$7:$C$16,2,FALSE),0)</f>
        <v>0.83</v>
      </c>
      <c r="I141" s="10">
        <f>IFERROR(VLOOKUP(C141,'Policy Adjustors'!$A$7:$C$16,3,FALSE),0)</f>
        <v>0.83</v>
      </c>
      <c r="J141" s="65">
        <f t="shared" si="7"/>
        <v>1.1596</v>
      </c>
      <c r="K141" s="65">
        <f t="shared" si="8"/>
        <v>1.1596</v>
      </c>
      <c r="L141" s="44"/>
    </row>
    <row r="142" spans="1:12" x14ac:dyDescent="0.25">
      <c r="A142" s="8" t="s">
        <v>136</v>
      </c>
      <c r="B142" s="25" t="s">
        <v>2068</v>
      </c>
      <c r="C142" s="8" t="s">
        <v>1595</v>
      </c>
      <c r="D142" s="74">
        <v>6.5329862534575609</v>
      </c>
      <c r="E142" s="9">
        <v>2.2852999999999999</v>
      </c>
      <c r="F142" s="9">
        <v>1.0925</v>
      </c>
      <c r="G142" s="9">
        <f t="shared" si="6"/>
        <v>2.4967000000000001</v>
      </c>
      <c r="H142" s="10">
        <f>IFERROR(VLOOKUP(C142,'Policy Adjustors'!$A$7:$C$16,2,FALSE),0)</f>
        <v>0.83</v>
      </c>
      <c r="I142" s="10">
        <f>IFERROR(VLOOKUP(C142,'Policy Adjustors'!$A$7:$C$16,3,FALSE),0)</f>
        <v>0.83</v>
      </c>
      <c r="J142" s="65">
        <f t="shared" si="7"/>
        <v>2.0722999999999998</v>
      </c>
      <c r="K142" s="65">
        <f t="shared" si="8"/>
        <v>2.0722999999999998</v>
      </c>
      <c r="L142" s="44"/>
    </row>
    <row r="143" spans="1:12" x14ac:dyDescent="0.25">
      <c r="A143" s="8" t="s">
        <v>137</v>
      </c>
      <c r="B143" s="25" t="s">
        <v>2069</v>
      </c>
      <c r="C143" s="8" t="s">
        <v>1595</v>
      </c>
      <c r="D143" s="74">
        <v>1.4362469506578441</v>
      </c>
      <c r="E143" s="9">
        <v>0.52259999999999995</v>
      </c>
      <c r="F143" s="9">
        <v>1.0925</v>
      </c>
      <c r="G143" s="9">
        <f t="shared" si="6"/>
        <v>0.57089999999999996</v>
      </c>
      <c r="H143" s="10">
        <f>IFERROR(VLOOKUP(C143,'Policy Adjustors'!$A$7:$C$16,2,FALSE),0)</f>
        <v>0.83</v>
      </c>
      <c r="I143" s="10">
        <f>IFERROR(VLOOKUP(C143,'Policy Adjustors'!$A$7:$C$16,3,FALSE),0)</f>
        <v>0.83</v>
      </c>
      <c r="J143" s="65">
        <f t="shared" si="7"/>
        <v>0.4738</v>
      </c>
      <c r="K143" s="65">
        <f t="shared" si="8"/>
        <v>0.4738</v>
      </c>
      <c r="L143" s="44"/>
    </row>
    <row r="144" spans="1:12" x14ac:dyDescent="0.25">
      <c r="A144" s="8" t="s">
        <v>138</v>
      </c>
      <c r="B144" s="25" t="s">
        <v>2069</v>
      </c>
      <c r="C144" s="8" t="s">
        <v>1595</v>
      </c>
      <c r="D144" s="74">
        <v>2.1221264607137749</v>
      </c>
      <c r="E144" s="9">
        <v>0.77929999999999999</v>
      </c>
      <c r="F144" s="9">
        <v>1.0925</v>
      </c>
      <c r="G144" s="9">
        <f t="shared" si="6"/>
        <v>0.85140000000000005</v>
      </c>
      <c r="H144" s="10">
        <f>IFERROR(VLOOKUP(C144,'Policy Adjustors'!$A$7:$C$16,2,FALSE),0)</f>
        <v>0.83</v>
      </c>
      <c r="I144" s="10">
        <f>IFERROR(VLOOKUP(C144,'Policy Adjustors'!$A$7:$C$16,3,FALSE),0)</f>
        <v>0.83</v>
      </c>
      <c r="J144" s="65">
        <f t="shared" si="7"/>
        <v>0.70669999999999999</v>
      </c>
      <c r="K144" s="65">
        <f t="shared" si="8"/>
        <v>0.70669999999999999</v>
      </c>
      <c r="L144" s="44"/>
    </row>
    <row r="145" spans="1:12" x14ac:dyDescent="0.25">
      <c r="A145" s="8" t="s">
        <v>139</v>
      </c>
      <c r="B145" s="25" t="s">
        <v>2069</v>
      </c>
      <c r="C145" s="8" t="s">
        <v>1595</v>
      </c>
      <c r="D145" s="74">
        <v>3.2352270041198143</v>
      </c>
      <c r="E145" s="9">
        <v>1.1155999999999999</v>
      </c>
      <c r="F145" s="9">
        <v>1.0925</v>
      </c>
      <c r="G145" s="9">
        <f t="shared" si="6"/>
        <v>1.2188000000000001</v>
      </c>
      <c r="H145" s="10">
        <f>IFERROR(VLOOKUP(C145,'Policy Adjustors'!$A$7:$C$16,2,FALSE),0)</f>
        <v>0.83</v>
      </c>
      <c r="I145" s="10">
        <f>IFERROR(VLOOKUP(C145,'Policy Adjustors'!$A$7:$C$16,3,FALSE),0)</f>
        <v>0.83</v>
      </c>
      <c r="J145" s="65">
        <f t="shared" si="7"/>
        <v>1.0116000000000001</v>
      </c>
      <c r="K145" s="65">
        <f t="shared" si="8"/>
        <v>1.0116000000000001</v>
      </c>
      <c r="L145" s="44"/>
    </row>
    <row r="146" spans="1:12" x14ac:dyDescent="0.25">
      <c r="A146" s="8" t="s">
        <v>140</v>
      </c>
      <c r="B146" s="25" t="s">
        <v>2069</v>
      </c>
      <c r="C146" s="8" t="s">
        <v>1595</v>
      </c>
      <c r="D146" s="74">
        <v>4.6871803710364359</v>
      </c>
      <c r="E146" s="9">
        <v>1.8803000000000001</v>
      </c>
      <c r="F146" s="9">
        <v>1.0925</v>
      </c>
      <c r="G146" s="9">
        <f t="shared" si="6"/>
        <v>2.0541999999999998</v>
      </c>
      <c r="H146" s="10">
        <f>IFERROR(VLOOKUP(C146,'Policy Adjustors'!$A$7:$C$16,2,FALSE),0)</f>
        <v>0.83</v>
      </c>
      <c r="I146" s="10">
        <f>IFERROR(VLOOKUP(C146,'Policy Adjustors'!$A$7:$C$16,3,FALSE),0)</f>
        <v>0.83</v>
      </c>
      <c r="J146" s="65">
        <f t="shared" si="7"/>
        <v>1.7050000000000001</v>
      </c>
      <c r="K146" s="65">
        <f t="shared" si="8"/>
        <v>1.7050000000000001</v>
      </c>
      <c r="L146" s="44"/>
    </row>
    <row r="147" spans="1:12" x14ac:dyDescent="0.25">
      <c r="A147" s="8" t="s">
        <v>141</v>
      </c>
      <c r="B147" s="25" t="s">
        <v>1361</v>
      </c>
      <c r="C147" s="8" t="s">
        <v>1595</v>
      </c>
      <c r="D147" s="74">
        <v>3.7232421546425383</v>
      </c>
      <c r="E147" s="9">
        <v>0.74660000000000004</v>
      </c>
      <c r="F147" s="9">
        <v>1.0925</v>
      </c>
      <c r="G147" s="9">
        <f t="shared" si="6"/>
        <v>0.81569999999999998</v>
      </c>
      <c r="H147" s="10">
        <f>IFERROR(VLOOKUP(C147,'Policy Adjustors'!$A$7:$C$16,2,FALSE),0)</f>
        <v>0.83</v>
      </c>
      <c r="I147" s="10">
        <f>IFERROR(VLOOKUP(C147,'Policy Adjustors'!$A$7:$C$16,3,FALSE),0)</f>
        <v>0.83</v>
      </c>
      <c r="J147" s="65">
        <f t="shared" si="7"/>
        <v>0.67700000000000005</v>
      </c>
      <c r="K147" s="65">
        <f t="shared" si="8"/>
        <v>0.67700000000000005</v>
      </c>
      <c r="L147" s="44"/>
    </row>
    <row r="148" spans="1:12" x14ac:dyDescent="0.25">
      <c r="A148" s="8" t="s">
        <v>142</v>
      </c>
      <c r="B148" s="25" t="s">
        <v>1361</v>
      </c>
      <c r="C148" s="8" t="s">
        <v>1595</v>
      </c>
      <c r="D148" s="74">
        <v>5.9370418913189624</v>
      </c>
      <c r="E148" s="9">
        <v>1.0170999999999999</v>
      </c>
      <c r="F148" s="9">
        <v>1.0925</v>
      </c>
      <c r="G148" s="9">
        <f t="shared" si="6"/>
        <v>1.1112</v>
      </c>
      <c r="H148" s="10">
        <f>IFERROR(VLOOKUP(C148,'Policy Adjustors'!$A$7:$C$16,2,FALSE),0)</f>
        <v>0.83</v>
      </c>
      <c r="I148" s="10">
        <f>IFERROR(VLOOKUP(C148,'Policy Adjustors'!$A$7:$C$16,3,FALSE),0)</f>
        <v>0.83</v>
      </c>
      <c r="J148" s="65">
        <f t="shared" si="7"/>
        <v>0.92230000000000001</v>
      </c>
      <c r="K148" s="65">
        <f t="shared" si="8"/>
        <v>0.92230000000000001</v>
      </c>
      <c r="L148" s="44"/>
    </row>
    <row r="149" spans="1:12" x14ac:dyDescent="0.25">
      <c r="A149" s="8" t="s">
        <v>143</v>
      </c>
      <c r="B149" s="25" t="s">
        <v>1361</v>
      </c>
      <c r="C149" s="8" t="s">
        <v>1595</v>
      </c>
      <c r="D149" s="74">
        <v>8.2152198817933844</v>
      </c>
      <c r="E149" s="9">
        <v>1.3301000000000001</v>
      </c>
      <c r="F149" s="9">
        <v>1.0925</v>
      </c>
      <c r="G149" s="9">
        <f t="shared" si="6"/>
        <v>1.4531000000000001</v>
      </c>
      <c r="H149" s="10">
        <f>IFERROR(VLOOKUP(C149,'Policy Adjustors'!$A$7:$C$16,2,FALSE),0)</f>
        <v>0.83</v>
      </c>
      <c r="I149" s="10">
        <f>IFERROR(VLOOKUP(C149,'Policy Adjustors'!$A$7:$C$16,3,FALSE),0)</f>
        <v>0.83</v>
      </c>
      <c r="J149" s="65">
        <f t="shared" si="7"/>
        <v>1.2060999999999999</v>
      </c>
      <c r="K149" s="65">
        <f t="shared" si="8"/>
        <v>1.2060999999999999</v>
      </c>
      <c r="L149" s="44"/>
    </row>
    <row r="150" spans="1:12" x14ac:dyDescent="0.25">
      <c r="A150" s="8" t="s">
        <v>144</v>
      </c>
      <c r="B150" s="25" t="s">
        <v>1361</v>
      </c>
      <c r="C150" s="8" t="s">
        <v>1595</v>
      </c>
      <c r="D150" s="74">
        <v>10.330929604589066</v>
      </c>
      <c r="E150" s="9">
        <v>1.8884000000000001</v>
      </c>
      <c r="F150" s="9">
        <v>1.0925</v>
      </c>
      <c r="G150" s="9">
        <f t="shared" si="6"/>
        <v>2.0630999999999999</v>
      </c>
      <c r="H150" s="10">
        <f>IFERROR(VLOOKUP(C150,'Policy Adjustors'!$A$7:$C$16,2,FALSE),0)</f>
        <v>0.83</v>
      </c>
      <c r="I150" s="10">
        <f>IFERROR(VLOOKUP(C150,'Policy Adjustors'!$A$7:$C$16,3,FALSE),0)</f>
        <v>0.83</v>
      </c>
      <c r="J150" s="65">
        <f t="shared" si="7"/>
        <v>1.7123999999999999</v>
      </c>
      <c r="K150" s="65">
        <f t="shared" si="8"/>
        <v>1.7123999999999999</v>
      </c>
      <c r="L150" s="44"/>
    </row>
    <row r="151" spans="1:12" x14ac:dyDescent="0.25">
      <c r="A151" s="8" t="s">
        <v>145</v>
      </c>
      <c r="B151" s="25" t="s">
        <v>1362</v>
      </c>
      <c r="C151" s="8" t="s">
        <v>1595</v>
      </c>
      <c r="D151" s="74">
        <v>2.6679427495704715</v>
      </c>
      <c r="E151" s="9">
        <v>0.48020000000000002</v>
      </c>
      <c r="F151" s="9">
        <v>1.0925</v>
      </c>
      <c r="G151" s="9">
        <f t="shared" si="6"/>
        <v>0.52459999999999996</v>
      </c>
      <c r="H151" s="10">
        <f>IFERROR(VLOOKUP(C151,'Policy Adjustors'!$A$7:$C$16,2,FALSE),0)</f>
        <v>0.83</v>
      </c>
      <c r="I151" s="10">
        <f>IFERROR(VLOOKUP(C151,'Policy Adjustors'!$A$7:$C$16,3,FALSE),0)</f>
        <v>0.83</v>
      </c>
      <c r="J151" s="65">
        <f t="shared" si="7"/>
        <v>0.43540000000000001</v>
      </c>
      <c r="K151" s="65">
        <f t="shared" si="8"/>
        <v>0.43540000000000001</v>
      </c>
      <c r="L151" s="44"/>
    </row>
    <row r="152" spans="1:12" x14ac:dyDescent="0.25">
      <c r="A152" s="8" t="s">
        <v>146</v>
      </c>
      <c r="B152" s="25" t="s">
        <v>1362</v>
      </c>
      <c r="C152" s="8" t="s">
        <v>1595</v>
      </c>
      <c r="D152" s="74">
        <v>4.8190500395985669</v>
      </c>
      <c r="E152" s="9">
        <v>0.80369999999999997</v>
      </c>
      <c r="F152" s="9">
        <v>1.0925</v>
      </c>
      <c r="G152" s="9">
        <f t="shared" si="6"/>
        <v>0.878</v>
      </c>
      <c r="H152" s="10">
        <f>IFERROR(VLOOKUP(C152,'Policy Adjustors'!$A$7:$C$16,2,FALSE),0)</f>
        <v>0.83</v>
      </c>
      <c r="I152" s="10">
        <f>IFERROR(VLOOKUP(C152,'Policy Adjustors'!$A$7:$C$16,3,FALSE),0)</f>
        <v>0.83</v>
      </c>
      <c r="J152" s="65">
        <f t="shared" si="7"/>
        <v>0.72870000000000001</v>
      </c>
      <c r="K152" s="65">
        <f t="shared" si="8"/>
        <v>0.72870000000000001</v>
      </c>
      <c r="L152" s="44"/>
    </row>
    <row r="153" spans="1:12" x14ac:dyDescent="0.25">
      <c r="A153" s="8" t="s">
        <v>147</v>
      </c>
      <c r="B153" s="25" t="s">
        <v>1362</v>
      </c>
      <c r="C153" s="8" t="s">
        <v>1595</v>
      </c>
      <c r="D153" s="74">
        <v>5.4902803635133388</v>
      </c>
      <c r="E153" s="9">
        <v>1.08</v>
      </c>
      <c r="F153" s="9">
        <v>1.0925</v>
      </c>
      <c r="G153" s="9">
        <f t="shared" si="6"/>
        <v>1.1798999999999999</v>
      </c>
      <c r="H153" s="10">
        <f>IFERROR(VLOOKUP(C153,'Policy Adjustors'!$A$7:$C$16,2,FALSE),0)</f>
        <v>0.83</v>
      </c>
      <c r="I153" s="10">
        <f>IFERROR(VLOOKUP(C153,'Policy Adjustors'!$A$7:$C$16,3,FALSE),0)</f>
        <v>0.83</v>
      </c>
      <c r="J153" s="65">
        <f t="shared" si="7"/>
        <v>0.97929999999999995</v>
      </c>
      <c r="K153" s="65">
        <f t="shared" si="8"/>
        <v>0.97929999999999995</v>
      </c>
      <c r="L153" s="44"/>
    </row>
    <row r="154" spans="1:12" x14ac:dyDescent="0.25">
      <c r="A154" s="8" t="s">
        <v>148</v>
      </c>
      <c r="B154" s="25" t="s">
        <v>1362</v>
      </c>
      <c r="C154" s="8" t="s">
        <v>1595</v>
      </c>
      <c r="D154" s="74">
        <v>5.4902803635133388</v>
      </c>
      <c r="E154" s="9">
        <v>1.6987000000000001</v>
      </c>
      <c r="F154" s="9">
        <v>1.0925</v>
      </c>
      <c r="G154" s="9">
        <f t="shared" si="6"/>
        <v>1.8557999999999999</v>
      </c>
      <c r="H154" s="10">
        <f>IFERROR(VLOOKUP(C154,'Policy Adjustors'!$A$7:$C$16,2,FALSE),0)</f>
        <v>0.83</v>
      </c>
      <c r="I154" s="10">
        <f>IFERROR(VLOOKUP(C154,'Policy Adjustors'!$A$7:$C$16,3,FALSE),0)</f>
        <v>0.83</v>
      </c>
      <c r="J154" s="65">
        <f t="shared" si="7"/>
        <v>1.5403</v>
      </c>
      <c r="K154" s="65">
        <f t="shared" si="8"/>
        <v>1.5403</v>
      </c>
      <c r="L154" s="44"/>
    </row>
    <row r="155" spans="1:12" x14ac:dyDescent="0.25">
      <c r="A155" s="8" t="s">
        <v>149</v>
      </c>
      <c r="B155" s="25" t="s">
        <v>1363</v>
      </c>
      <c r="C155" s="8" t="s">
        <v>1595</v>
      </c>
      <c r="D155" s="74">
        <v>1.8952629477704581</v>
      </c>
      <c r="E155" s="9">
        <v>0.81469999999999998</v>
      </c>
      <c r="F155" s="9">
        <v>1.0925</v>
      </c>
      <c r="G155" s="9">
        <f t="shared" si="6"/>
        <v>0.8901</v>
      </c>
      <c r="H155" s="10">
        <f>IFERROR(VLOOKUP(C155,'Policy Adjustors'!$A$7:$C$16,2,FALSE),0)</f>
        <v>0.83</v>
      </c>
      <c r="I155" s="10">
        <f>IFERROR(VLOOKUP(C155,'Policy Adjustors'!$A$7:$C$16,3,FALSE),0)</f>
        <v>0.83</v>
      </c>
      <c r="J155" s="65">
        <f t="shared" si="7"/>
        <v>0.73880000000000001</v>
      </c>
      <c r="K155" s="65">
        <f t="shared" si="8"/>
        <v>0.73880000000000001</v>
      </c>
      <c r="L155" s="44"/>
    </row>
    <row r="156" spans="1:12" x14ac:dyDescent="0.25">
      <c r="A156" s="8" t="s">
        <v>150</v>
      </c>
      <c r="B156" s="25" t="s">
        <v>1363</v>
      </c>
      <c r="C156" s="8" t="s">
        <v>1595</v>
      </c>
      <c r="D156" s="74">
        <v>2.6554862230733489</v>
      </c>
      <c r="E156" s="9">
        <v>1.101</v>
      </c>
      <c r="F156" s="9">
        <v>1.0925</v>
      </c>
      <c r="G156" s="9">
        <f t="shared" si="6"/>
        <v>1.2028000000000001</v>
      </c>
      <c r="H156" s="10">
        <f>IFERROR(VLOOKUP(C156,'Policy Adjustors'!$A$7:$C$16,2,FALSE),0)</f>
        <v>0.83</v>
      </c>
      <c r="I156" s="10">
        <f>IFERROR(VLOOKUP(C156,'Policy Adjustors'!$A$7:$C$16,3,FALSE),0)</f>
        <v>0.83</v>
      </c>
      <c r="J156" s="65">
        <f t="shared" si="7"/>
        <v>0.99829999999999997</v>
      </c>
      <c r="K156" s="65">
        <f t="shared" si="8"/>
        <v>0.99829999999999997</v>
      </c>
      <c r="L156" s="44"/>
    </row>
    <row r="157" spans="1:12" x14ac:dyDescent="0.25">
      <c r="A157" s="8" t="s">
        <v>151</v>
      </c>
      <c r="B157" s="25" t="s">
        <v>1363</v>
      </c>
      <c r="C157" s="8" t="s">
        <v>1595</v>
      </c>
      <c r="D157" s="74">
        <v>5.3658930816039687</v>
      </c>
      <c r="E157" s="9">
        <v>1.8258000000000001</v>
      </c>
      <c r="F157" s="9">
        <v>1.0925</v>
      </c>
      <c r="G157" s="9">
        <f t="shared" si="6"/>
        <v>1.9946999999999999</v>
      </c>
      <c r="H157" s="10">
        <f>IFERROR(VLOOKUP(C157,'Policy Adjustors'!$A$7:$C$16,2,FALSE),0)</f>
        <v>0.83</v>
      </c>
      <c r="I157" s="10">
        <f>IFERROR(VLOOKUP(C157,'Policy Adjustors'!$A$7:$C$16,3,FALSE),0)</f>
        <v>0.83</v>
      </c>
      <c r="J157" s="65">
        <f t="shared" si="7"/>
        <v>1.6556</v>
      </c>
      <c r="K157" s="65">
        <f t="shared" si="8"/>
        <v>1.6556</v>
      </c>
      <c r="L157" s="44"/>
    </row>
    <row r="158" spans="1:12" x14ac:dyDescent="0.25">
      <c r="A158" s="8" t="s">
        <v>152</v>
      </c>
      <c r="B158" s="25" t="s">
        <v>1363</v>
      </c>
      <c r="C158" s="8" t="s">
        <v>1595</v>
      </c>
      <c r="D158" s="74">
        <v>9.5090976329122689</v>
      </c>
      <c r="E158" s="9">
        <v>3.3727999999999998</v>
      </c>
      <c r="F158" s="9">
        <v>1.0925</v>
      </c>
      <c r="G158" s="9">
        <f t="shared" si="6"/>
        <v>3.6848000000000001</v>
      </c>
      <c r="H158" s="10">
        <f>IFERROR(VLOOKUP(C158,'Policy Adjustors'!$A$7:$C$16,2,FALSE),0)</f>
        <v>0.83</v>
      </c>
      <c r="I158" s="10">
        <f>IFERROR(VLOOKUP(C158,'Policy Adjustors'!$A$7:$C$16,3,FALSE),0)</f>
        <v>0.83</v>
      </c>
      <c r="J158" s="65">
        <f t="shared" si="7"/>
        <v>3.0583999999999998</v>
      </c>
      <c r="K158" s="65">
        <f t="shared" si="8"/>
        <v>3.0583999999999998</v>
      </c>
      <c r="L158" s="44"/>
    </row>
    <row r="159" spans="1:12" x14ac:dyDescent="0.25">
      <c r="A159" s="8" t="s">
        <v>153</v>
      </c>
      <c r="B159" s="25" t="s">
        <v>1364</v>
      </c>
      <c r="C159" s="8" t="s">
        <v>1595</v>
      </c>
      <c r="D159" s="74">
        <v>2.0411386538494543</v>
      </c>
      <c r="E159" s="9">
        <v>0.49669999999999997</v>
      </c>
      <c r="F159" s="9">
        <v>1.0925</v>
      </c>
      <c r="G159" s="9">
        <f t="shared" si="6"/>
        <v>0.54259999999999997</v>
      </c>
      <c r="H159" s="10">
        <f>IFERROR(VLOOKUP(C159,'Policy Adjustors'!$A$7:$C$16,2,FALSE),0)</f>
        <v>0.83</v>
      </c>
      <c r="I159" s="10">
        <f>IFERROR(VLOOKUP(C159,'Policy Adjustors'!$A$7:$C$16,3,FALSE),0)</f>
        <v>0.83</v>
      </c>
      <c r="J159" s="65">
        <f t="shared" si="7"/>
        <v>0.45040000000000002</v>
      </c>
      <c r="K159" s="65">
        <f t="shared" si="8"/>
        <v>0.45040000000000002</v>
      </c>
      <c r="L159" s="44"/>
    </row>
    <row r="160" spans="1:12" x14ac:dyDescent="0.25">
      <c r="A160" s="8" t="s">
        <v>154</v>
      </c>
      <c r="B160" s="25" t="s">
        <v>1364</v>
      </c>
      <c r="C160" s="8" t="s">
        <v>1595</v>
      </c>
      <c r="D160" s="74">
        <v>2.4507225151691836</v>
      </c>
      <c r="E160" s="9">
        <v>0.61860000000000004</v>
      </c>
      <c r="F160" s="9">
        <v>1.0925</v>
      </c>
      <c r="G160" s="9">
        <f t="shared" si="6"/>
        <v>0.67579999999999996</v>
      </c>
      <c r="H160" s="10">
        <f>IFERROR(VLOOKUP(C160,'Policy Adjustors'!$A$7:$C$16,2,FALSE),0)</f>
        <v>0.83</v>
      </c>
      <c r="I160" s="10">
        <f>IFERROR(VLOOKUP(C160,'Policy Adjustors'!$A$7:$C$16,3,FALSE),0)</f>
        <v>0.83</v>
      </c>
      <c r="J160" s="65">
        <f t="shared" si="7"/>
        <v>0.56089999999999995</v>
      </c>
      <c r="K160" s="65">
        <f t="shared" si="8"/>
        <v>0.56089999999999995</v>
      </c>
      <c r="L160" s="44"/>
    </row>
    <row r="161" spans="1:12" x14ac:dyDescent="0.25">
      <c r="A161" s="8" t="s">
        <v>155</v>
      </c>
      <c r="B161" s="25" t="s">
        <v>1364</v>
      </c>
      <c r="C161" s="8" t="s">
        <v>1595</v>
      </c>
      <c r="D161" s="74">
        <v>3.6765302168349203</v>
      </c>
      <c r="E161" s="9">
        <v>0.90580000000000005</v>
      </c>
      <c r="F161" s="9">
        <v>1.0925</v>
      </c>
      <c r="G161" s="9">
        <f t="shared" si="6"/>
        <v>0.98960000000000004</v>
      </c>
      <c r="H161" s="10">
        <f>IFERROR(VLOOKUP(C161,'Policy Adjustors'!$A$7:$C$16,2,FALSE),0)</f>
        <v>0.83</v>
      </c>
      <c r="I161" s="10">
        <f>IFERROR(VLOOKUP(C161,'Policy Adjustors'!$A$7:$C$16,3,FALSE),0)</f>
        <v>0.83</v>
      </c>
      <c r="J161" s="65">
        <f t="shared" si="7"/>
        <v>0.82140000000000002</v>
      </c>
      <c r="K161" s="65">
        <f t="shared" si="8"/>
        <v>0.82140000000000002</v>
      </c>
      <c r="L161" s="44"/>
    </row>
    <row r="162" spans="1:12" x14ac:dyDescent="0.25">
      <c r="A162" s="8" t="s">
        <v>156</v>
      </c>
      <c r="B162" s="25" t="s">
        <v>1364</v>
      </c>
      <c r="C162" s="8" t="s">
        <v>1595</v>
      </c>
      <c r="D162" s="74">
        <v>6.4377400072296531</v>
      </c>
      <c r="E162" s="9">
        <v>1.6716</v>
      </c>
      <c r="F162" s="9">
        <v>1.0925</v>
      </c>
      <c r="G162" s="9">
        <f t="shared" si="6"/>
        <v>1.8262</v>
      </c>
      <c r="H162" s="10">
        <f>IFERROR(VLOOKUP(C162,'Policy Adjustors'!$A$7:$C$16,2,FALSE),0)</f>
        <v>0.83</v>
      </c>
      <c r="I162" s="10">
        <f>IFERROR(VLOOKUP(C162,'Policy Adjustors'!$A$7:$C$16,3,FALSE),0)</f>
        <v>0.83</v>
      </c>
      <c r="J162" s="65">
        <f t="shared" si="7"/>
        <v>1.5157</v>
      </c>
      <c r="K162" s="65">
        <f t="shared" si="8"/>
        <v>1.5157</v>
      </c>
      <c r="L162" s="44"/>
    </row>
    <row r="163" spans="1:12" x14ac:dyDescent="0.25">
      <c r="A163" s="8" t="s">
        <v>157</v>
      </c>
      <c r="B163" s="25" t="s">
        <v>1365</v>
      </c>
      <c r="C163" s="8" t="s">
        <v>1595</v>
      </c>
      <c r="D163" s="74">
        <v>1.9519564367860345</v>
      </c>
      <c r="E163" s="9">
        <v>1.4346000000000001</v>
      </c>
      <c r="F163" s="9">
        <v>1.0925</v>
      </c>
      <c r="G163" s="9">
        <f t="shared" si="6"/>
        <v>1.5672999999999999</v>
      </c>
      <c r="H163" s="10">
        <f>IFERROR(VLOOKUP(C163,'Policy Adjustors'!$A$7:$C$16,2,FALSE),0)</f>
        <v>0.83</v>
      </c>
      <c r="I163" s="10">
        <f>IFERROR(VLOOKUP(C163,'Policy Adjustors'!$A$7:$C$16,3,FALSE),0)</f>
        <v>0.83</v>
      </c>
      <c r="J163" s="65">
        <f t="shared" si="7"/>
        <v>1.3008999999999999</v>
      </c>
      <c r="K163" s="65">
        <f t="shared" si="8"/>
        <v>1.3008999999999999</v>
      </c>
      <c r="L163" s="44"/>
    </row>
    <row r="164" spans="1:12" x14ac:dyDescent="0.25">
      <c r="A164" s="8" t="s">
        <v>158</v>
      </c>
      <c r="B164" s="25" t="s">
        <v>1365</v>
      </c>
      <c r="C164" s="8" t="s">
        <v>1595</v>
      </c>
      <c r="D164" s="74">
        <v>3.2193643723458347</v>
      </c>
      <c r="E164" s="9">
        <v>1.9028</v>
      </c>
      <c r="F164" s="9">
        <v>1.0925</v>
      </c>
      <c r="G164" s="9">
        <f t="shared" si="6"/>
        <v>2.0788000000000002</v>
      </c>
      <c r="H164" s="10">
        <f>IFERROR(VLOOKUP(C164,'Policy Adjustors'!$A$7:$C$16,2,FALSE),0)</f>
        <v>0.83</v>
      </c>
      <c r="I164" s="10">
        <f>IFERROR(VLOOKUP(C164,'Policy Adjustors'!$A$7:$C$16,3,FALSE),0)</f>
        <v>0.83</v>
      </c>
      <c r="J164" s="65">
        <f t="shared" si="7"/>
        <v>1.7254</v>
      </c>
      <c r="K164" s="65">
        <f t="shared" si="8"/>
        <v>1.7254</v>
      </c>
      <c r="L164" s="44"/>
    </row>
    <row r="165" spans="1:12" x14ac:dyDescent="0.25">
      <c r="A165" s="8" t="s">
        <v>159</v>
      </c>
      <c r="B165" s="25" t="s">
        <v>1365</v>
      </c>
      <c r="C165" s="8" t="s">
        <v>1595</v>
      </c>
      <c r="D165" s="74">
        <v>6.5651067426565781</v>
      </c>
      <c r="E165" s="9">
        <v>3.4218999999999999</v>
      </c>
      <c r="F165" s="9">
        <v>1.0925</v>
      </c>
      <c r="G165" s="9">
        <f t="shared" si="6"/>
        <v>3.7383999999999999</v>
      </c>
      <c r="H165" s="10">
        <f>IFERROR(VLOOKUP(C165,'Policy Adjustors'!$A$7:$C$16,2,FALSE),0)</f>
        <v>0.83</v>
      </c>
      <c r="I165" s="10">
        <f>IFERROR(VLOOKUP(C165,'Policy Adjustors'!$A$7:$C$16,3,FALSE),0)</f>
        <v>0.83</v>
      </c>
      <c r="J165" s="65">
        <f t="shared" si="7"/>
        <v>3.1029</v>
      </c>
      <c r="K165" s="65">
        <f t="shared" si="8"/>
        <v>3.1029</v>
      </c>
      <c r="L165" s="44"/>
    </row>
    <row r="166" spans="1:12" x14ac:dyDescent="0.25">
      <c r="A166" s="8" t="s">
        <v>160</v>
      </c>
      <c r="B166" s="25" t="s">
        <v>1365</v>
      </c>
      <c r="C166" s="8" t="s">
        <v>1595</v>
      </c>
      <c r="D166" s="74">
        <v>13.505594075522696</v>
      </c>
      <c r="E166" s="9">
        <v>5.6510999999999996</v>
      </c>
      <c r="F166" s="9">
        <v>1.0925</v>
      </c>
      <c r="G166" s="9">
        <f t="shared" si="6"/>
        <v>6.1738</v>
      </c>
      <c r="H166" s="10">
        <f>IFERROR(VLOOKUP(C166,'Policy Adjustors'!$A$7:$C$16,2,FALSE),0)</f>
        <v>0.83</v>
      </c>
      <c r="I166" s="10">
        <f>IFERROR(VLOOKUP(C166,'Policy Adjustors'!$A$7:$C$16,3,FALSE),0)</f>
        <v>0.83</v>
      </c>
      <c r="J166" s="65">
        <f t="shared" si="7"/>
        <v>5.1242999999999999</v>
      </c>
      <c r="K166" s="65">
        <f t="shared" si="8"/>
        <v>5.1242999999999999</v>
      </c>
      <c r="L166" s="44"/>
    </row>
    <row r="167" spans="1:12" x14ac:dyDescent="0.25">
      <c r="A167" s="8" t="s">
        <v>161</v>
      </c>
      <c r="B167" s="25" t="s">
        <v>1366</v>
      </c>
      <c r="C167" s="8" t="s">
        <v>1595</v>
      </c>
      <c r="D167" s="74">
        <v>2.270422122796703</v>
      </c>
      <c r="E167" s="9">
        <v>1.3098000000000001</v>
      </c>
      <c r="F167" s="9">
        <v>1.0925</v>
      </c>
      <c r="G167" s="9">
        <f t="shared" si="6"/>
        <v>1.431</v>
      </c>
      <c r="H167" s="10">
        <f>IFERROR(VLOOKUP(C167,'Policy Adjustors'!$A$7:$C$16,2,FALSE),0)</f>
        <v>0.83</v>
      </c>
      <c r="I167" s="10">
        <f>IFERROR(VLOOKUP(C167,'Policy Adjustors'!$A$7:$C$16,3,FALSE),0)</f>
        <v>0.83</v>
      </c>
      <c r="J167" s="65">
        <f t="shared" si="7"/>
        <v>1.1877</v>
      </c>
      <c r="K167" s="65">
        <f t="shared" si="8"/>
        <v>1.1877</v>
      </c>
      <c r="L167" s="44"/>
    </row>
    <row r="168" spans="1:12" x14ac:dyDescent="0.25">
      <c r="A168" s="8" t="s">
        <v>162</v>
      </c>
      <c r="B168" s="25" t="s">
        <v>1366</v>
      </c>
      <c r="C168" s="8" t="s">
        <v>1595</v>
      </c>
      <c r="D168" s="74">
        <v>3.8440533582918395</v>
      </c>
      <c r="E168" s="9">
        <v>1.9599</v>
      </c>
      <c r="F168" s="9">
        <v>1.0925</v>
      </c>
      <c r="G168" s="9">
        <f t="shared" si="6"/>
        <v>2.1412</v>
      </c>
      <c r="H168" s="10">
        <f>IFERROR(VLOOKUP(C168,'Policy Adjustors'!$A$7:$C$16,2,FALSE),0)</f>
        <v>0.83</v>
      </c>
      <c r="I168" s="10">
        <f>IFERROR(VLOOKUP(C168,'Policy Adjustors'!$A$7:$C$16,3,FALSE),0)</f>
        <v>0.83</v>
      </c>
      <c r="J168" s="65">
        <f t="shared" si="7"/>
        <v>1.7771999999999999</v>
      </c>
      <c r="K168" s="65">
        <f t="shared" si="8"/>
        <v>1.7771999999999999</v>
      </c>
      <c r="L168" s="44"/>
    </row>
    <row r="169" spans="1:12" x14ac:dyDescent="0.25">
      <c r="A169" s="8" t="s">
        <v>163</v>
      </c>
      <c r="B169" s="25" t="s">
        <v>1366</v>
      </c>
      <c r="C169" s="8" t="s">
        <v>1595</v>
      </c>
      <c r="D169" s="74">
        <v>9.5782902966394303</v>
      </c>
      <c r="E169" s="9">
        <v>3.6722999999999999</v>
      </c>
      <c r="F169" s="9">
        <v>1.0925</v>
      </c>
      <c r="G169" s="9">
        <f t="shared" si="6"/>
        <v>4.0119999999999996</v>
      </c>
      <c r="H169" s="10">
        <f>IFERROR(VLOOKUP(C169,'Policy Adjustors'!$A$7:$C$16,2,FALSE),0)</f>
        <v>0.83</v>
      </c>
      <c r="I169" s="10">
        <f>IFERROR(VLOOKUP(C169,'Policy Adjustors'!$A$7:$C$16,3,FALSE),0)</f>
        <v>0.83</v>
      </c>
      <c r="J169" s="65">
        <f t="shared" si="7"/>
        <v>3.33</v>
      </c>
      <c r="K169" s="65">
        <f t="shared" si="8"/>
        <v>3.33</v>
      </c>
      <c r="L169" s="44"/>
    </row>
    <row r="170" spans="1:12" x14ac:dyDescent="0.25">
      <c r="A170" s="8" t="s">
        <v>164</v>
      </c>
      <c r="B170" s="25" t="s">
        <v>1366</v>
      </c>
      <c r="C170" s="8" t="s">
        <v>1595</v>
      </c>
      <c r="D170" s="74">
        <v>14.279834309085276</v>
      </c>
      <c r="E170" s="9">
        <v>5.4676999999999998</v>
      </c>
      <c r="F170" s="9">
        <v>1.0925</v>
      </c>
      <c r="G170" s="9">
        <f t="shared" si="6"/>
        <v>5.9734999999999996</v>
      </c>
      <c r="H170" s="10">
        <f>IFERROR(VLOOKUP(C170,'Policy Adjustors'!$A$7:$C$16,2,FALSE),0)</f>
        <v>0.83</v>
      </c>
      <c r="I170" s="10">
        <f>IFERROR(VLOOKUP(C170,'Policy Adjustors'!$A$7:$C$16,3,FALSE),0)</f>
        <v>0.83</v>
      </c>
      <c r="J170" s="65">
        <f t="shared" si="7"/>
        <v>4.9580000000000002</v>
      </c>
      <c r="K170" s="65">
        <f t="shared" si="8"/>
        <v>4.9580000000000002</v>
      </c>
      <c r="L170" s="44"/>
    </row>
    <row r="171" spans="1:12" x14ac:dyDescent="0.25">
      <c r="A171" s="8" t="s">
        <v>165</v>
      </c>
      <c r="B171" s="25" t="s">
        <v>2070</v>
      </c>
      <c r="C171" s="8" t="s">
        <v>1595</v>
      </c>
      <c r="D171" s="74">
        <v>1.6534293636054906</v>
      </c>
      <c r="E171" s="9">
        <v>1.1611</v>
      </c>
      <c r="F171" s="9">
        <v>1.0925</v>
      </c>
      <c r="G171" s="9">
        <f t="shared" si="6"/>
        <v>1.2685</v>
      </c>
      <c r="H171" s="10">
        <f>IFERROR(VLOOKUP(C171,'Policy Adjustors'!$A$7:$C$16,2,FALSE),0)</f>
        <v>0.83</v>
      </c>
      <c r="I171" s="10">
        <f>IFERROR(VLOOKUP(C171,'Policy Adjustors'!$A$7:$C$16,3,FALSE),0)</f>
        <v>0.83</v>
      </c>
      <c r="J171" s="65">
        <f t="shared" si="7"/>
        <v>1.0528999999999999</v>
      </c>
      <c r="K171" s="65">
        <f t="shared" si="8"/>
        <v>1.0528999999999999</v>
      </c>
      <c r="L171" s="44"/>
    </row>
    <row r="172" spans="1:12" x14ac:dyDescent="0.25">
      <c r="A172" s="8" t="s">
        <v>166</v>
      </c>
      <c r="B172" s="25" t="s">
        <v>2070</v>
      </c>
      <c r="C172" s="8" t="s">
        <v>1595</v>
      </c>
      <c r="D172" s="74">
        <v>2.2307373565552542</v>
      </c>
      <c r="E172" s="9">
        <v>1.5059</v>
      </c>
      <c r="F172" s="9">
        <v>1.0925</v>
      </c>
      <c r="G172" s="9">
        <f t="shared" si="6"/>
        <v>1.6452</v>
      </c>
      <c r="H172" s="10">
        <f>IFERROR(VLOOKUP(C172,'Policy Adjustors'!$A$7:$C$16,2,FALSE),0)</f>
        <v>0.83</v>
      </c>
      <c r="I172" s="10">
        <f>IFERROR(VLOOKUP(C172,'Policy Adjustors'!$A$7:$C$16,3,FALSE),0)</f>
        <v>0.83</v>
      </c>
      <c r="J172" s="65">
        <f t="shared" si="7"/>
        <v>1.3654999999999999</v>
      </c>
      <c r="K172" s="65">
        <f t="shared" si="8"/>
        <v>1.3654999999999999</v>
      </c>
      <c r="L172" s="44"/>
    </row>
    <row r="173" spans="1:12" x14ac:dyDescent="0.25">
      <c r="A173" s="8" t="s">
        <v>167</v>
      </c>
      <c r="B173" s="25" t="s">
        <v>2070</v>
      </c>
      <c r="C173" s="8" t="s">
        <v>1595</v>
      </c>
      <c r="D173" s="74">
        <v>4.2479802573751435</v>
      </c>
      <c r="E173" s="9">
        <v>2.2696999999999998</v>
      </c>
      <c r="F173" s="9">
        <v>1.0925</v>
      </c>
      <c r="G173" s="9">
        <f t="shared" si="6"/>
        <v>2.4796</v>
      </c>
      <c r="H173" s="10">
        <f>IFERROR(VLOOKUP(C173,'Policy Adjustors'!$A$7:$C$16,2,FALSE),0)</f>
        <v>0.83</v>
      </c>
      <c r="I173" s="10">
        <f>IFERROR(VLOOKUP(C173,'Policy Adjustors'!$A$7:$C$16,3,FALSE),0)</f>
        <v>0.83</v>
      </c>
      <c r="J173" s="65">
        <f t="shared" si="7"/>
        <v>2.0581</v>
      </c>
      <c r="K173" s="65">
        <f t="shared" si="8"/>
        <v>2.0581</v>
      </c>
      <c r="L173" s="44"/>
    </row>
    <row r="174" spans="1:12" x14ac:dyDescent="0.25">
      <c r="A174" s="8" t="s">
        <v>168</v>
      </c>
      <c r="B174" s="25" t="s">
        <v>2070</v>
      </c>
      <c r="C174" s="8" t="s">
        <v>1595</v>
      </c>
      <c r="D174" s="74">
        <v>10.800243128774303</v>
      </c>
      <c r="E174" s="9">
        <v>4.4462000000000002</v>
      </c>
      <c r="F174" s="9">
        <v>1.0925</v>
      </c>
      <c r="G174" s="9">
        <f t="shared" si="6"/>
        <v>4.8574999999999999</v>
      </c>
      <c r="H174" s="10">
        <f>IFERROR(VLOOKUP(C174,'Policy Adjustors'!$A$7:$C$16,2,FALSE),0)</f>
        <v>0.83</v>
      </c>
      <c r="I174" s="10">
        <f>IFERROR(VLOOKUP(C174,'Policy Adjustors'!$A$7:$C$16,3,FALSE),0)</f>
        <v>0.83</v>
      </c>
      <c r="J174" s="65">
        <f t="shared" si="7"/>
        <v>4.0316999999999998</v>
      </c>
      <c r="K174" s="65">
        <f t="shared" si="8"/>
        <v>4.0316999999999998</v>
      </c>
      <c r="L174" s="44"/>
    </row>
    <row r="175" spans="1:12" x14ac:dyDescent="0.25">
      <c r="A175" s="8" t="s">
        <v>169</v>
      </c>
      <c r="B175" s="25" t="s">
        <v>1367</v>
      </c>
      <c r="C175" s="8" t="s">
        <v>1595</v>
      </c>
      <c r="D175" s="74">
        <v>1.2867909989817938</v>
      </c>
      <c r="E175" s="9">
        <v>0.71919999999999995</v>
      </c>
      <c r="F175" s="9">
        <v>1.0925</v>
      </c>
      <c r="G175" s="9">
        <f t="shared" si="6"/>
        <v>0.78569999999999995</v>
      </c>
      <c r="H175" s="10">
        <f>IFERROR(VLOOKUP(C175,'Policy Adjustors'!$A$7:$C$16,2,FALSE),0)</f>
        <v>0.83</v>
      </c>
      <c r="I175" s="10">
        <f>IFERROR(VLOOKUP(C175,'Policy Adjustors'!$A$7:$C$16,3,FALSE),0)</f>
        <v>0.83</v>
      </c>
      <c r="J175" s="65">
        <f t="shared" si="7"/>
        <v>0.65210000000000001</v>
      </c>
      <c r="K175" s="65">
        <f t="shared" si="8"/>
        <v>0.65210000000000001</v>
      </c>
      <c r="L175" s="44"/>
    </row>
    <row r="176" spans="1:12" x14ac:dyDescent="0.25">
      <c r="A176" s="8" t="s">
        <v>170</v>
      </c>
      <c r="B176" s="25" t="s">
        <v>1367</v>
      </c>
      <c r="C176" s="8" t="s">
        <v>1595</v>
      </c>
      <c r="D176" s="74">
        <v>1.544128158876888</v>
      </c>
      <c r="E176" s="9">
        <v>0.80549999999999999</v>
      </c>
      <c r="F176" s="9">
        <v>1.0925</v>
      </c>
      <c r="G176" s="9">
        <f t="shared" si="6"/>
        <v>0.88</v>
      </c>
      <c r="H176" s="10">
        <f>IFERROR(VLOOKUP(C176,'Policy Adjustors'!$A$7:$C$16,2,FALSE),0)</f>
        <v>0.83</v>
      </c>
      <c r="I176" s="10">
        <f>IFERROR(VLOOKUP(C176,'Policy Adjustors'!$A$7:$C$16,3,FALSE),0)</f>
        <v>0.83</v>
      </c>
      <c r="J176" s="65">
        <f t="shared" si="7"/>
        <v>0.73040000000000005</v>
      </c>
      <c r="K176" s="65">
        <f t="shared" si="8"/>
        <v>0.73040000000000005</v>
      </c>
      <c r="L176" s="44"/>
    </row>
    <row r="177" spans="1:12" x14ac:dyDescent="0.25">
      <c r="A177" s="8" t="s">
        <v>171</v>
      </c>
      <c r="B177" s="25" t="s">
        <v>1367</v>
      </c>
      <c r="C177" s="8" t="s">
        <v>1595</v>
      </c>
      <c r="D177" s="74">
        <v>2.4032293854853832</v>
      </c>
      <c r="E177" s="9">
        <v>1.2847999999999999</v>
      </c>
      <c r="F177" s="9">
        <v>1.0925</v>
      </c>
      <c r="G177" s="9">
        <f t="shared" si="6"/>
        <v>1.4036</v>
      </c>
      <c r="H177" s="10">
        <f>IFERROR(VLOOKUP(C177,'Policy Adjustors'!$A$7:$C$16,2,FALSE),0)</f>
        <v>0.83</v>
      </c>
      <c r="I177" s="10">
        <f>IFERROR(VLOOKUP(C177,'Policy Adjustors'!$A$7:$C$16,3,FALSE),0)</f>
        <v>0.83</v>
      </c>
      <c r="J177" s="65">
        <f t="shared" si="7"/>
        <v>1.165</v>
      </c>
      <c r="K177" s="65">
        <f t="shared" si="8"/>
        <v>1.165</v>
      </c>
      <c r="L177" s="44"/>
    </row>
    <row r="178" spans="1:12" x14ac:dyDescent="0.25">
      <c r="A178" s="8" t="s">
        <v>172</v>
      </c>
      <c r="B178" s="25" t="s">
        <v>1367</v>
      </c>
      <c r="C178" s="8" t="s">
        <v>1595</v>
      </c>
      <c r="D178" s="74">
        <v>4.6430859046312136</v>
      </c>
      <c r="E178" s="9">
        <v>2.2372999999999998</v>
      </c>
      <c r="F178" s="9">
        <v>1.0925</v>
      </c>
      <c r="G178" s="9">
        <f t="shared" si="6"/>
        <v>2.4443000000000001</v>
      </c>
      <c r="H178" s="10">
        <f>IFERROR(VLOOKUP(C178,'Policy Adjustors'!$A$7:$C$16,2,FALSE),0)</f>
        <v>0.83</v>
      </c>
      <c r="I178" s="10">
        <f>IFERROR(VLOOKUP(C178,'Policy Adjustors'!$A$7:$C$16,3,FALSE),0)</f>
        <v>0.83</v>
      </c>
      <c r="J178" s="65">
        <f t="shared" si="7"/>
        <v>2.0287999999999999</v>
      </c>
      <c r="K178" s="65">
        <f t="shared" si="8"/>
        <v>2.0287999999999999</v>
      </c>
      <c r="L178" s="44"/>
    </row>
    <row r="179" spans="1:12" x14ac:dyDescent="0.25">
      <c r="A179" s="8" t="s">
        <v>173</v>
      </c>
      <c r="B179" s="25" t="s">
        <v>1368</v>
      </c>
      <c r="C179" s="8" t="s">
        <v>1595</v>
      </c>
      <c r="D179" s="74">
        <v>1.3295221129919497</v>
      </c>
      <c r="E179" s="9">
        <v>0.50170000000000003</v>
      </c>
      <c r="F179" s="9">
        <v>1.0925</v>
      </c>
      <c r="G179" s="9">
        <f t="shared" si="6"/>
        <v>0.54810000000000003</v>
      </c>
      <c r="H179" s="10">
        <f>IFERROR(VLOOKUP(C179,'Policy Adjustors'!$A$7:$C$16,2,FALSE),0)</f>
        <v>0.83</v>
      </c>
      <c r="I179" s="10">
        <f>IFERROR(VLOOKUP(C179,'Policy Adjustors'!$A$7:$C$16,3,FALSE),0)</f>
        <v>0.83</v>
      </c>
      <c r="J179" s="65">
        <f t="shared" si="7"/>
        <v>0.45490000000000003</v>
      </c>
      <c r="K179" s="65">
        <f t="shared" si="8"/>
        <v>0.45490000000000003</v>
      </c>
      <c r="L179" s="44"/>
    </row>
    <row r="180" spans="1:12" x14ac:dyDescent="0.25">
      <c r="A180" s="8" t="s">
        <v>174</v>
      </c>
      <c r="B180" s="25" t="s">
        <v>1368</v>
      </c>
      <c r="C180" s="8" t="s">
        <v>1595</v>
      </c>
      <c r="D180" s="74">
        <v>1.9496412614166521</v>
      </c>
      <c r="E180" s="9">
        <v>0.72109999999999996</v>
      </c>
      <c r="F180" s="9">
        <v>1.0925</v>
      </c>
      <c r="G180" s="9">
        <f t="shared" si="6"/>
        <v>0.78779999999999994</v>
      </c>
      <c r="H180" s="10">
        <f>IFERROR(VLOOKUP(C180,'Policy Adjustors'!$A$7:$C$16,2,FALSE),0)</f>
        <v>0.83</v>
      </c>
      <c r="I180" s="10">
        <f>IFERROR(VLOOKUP(C180,'Policy Adjustors'!$A$7:$C$16,3,FALSE),0)</f>
        <v>0.83</v>
      </c>
      <c r="J180" s="65">
        <f t="shared" si="7"/>
        <v>0.65390000000000004</v>
      </c>
      <c r="K180" s="65">
        <f t="shared" si="8"/>
        <v>0.65390000000000004</v>
      </c>
      <c r="L180" s="44"/>
    </row>
    <row r="181" spans="1:12" x14ac:dyDescent="0.25">
      <c r="A181" s="8" t="s">
        <v>175</v>
      </c>
      <c r="B181" s="25" t="s">
        <v>1368</v>
      </c>
      <c r="C181" s="8" t="s">
        <v>1595</v>
      </c>
      <c r="D181" s="74">
        <v>3.447128043915836</v>
      </c>
      <c r="E181" s="9">
        <v>1.2472000000000001</v>
      </c>
      <c r="F181" s="9">
        <v>1.0925</v>
      </c>
      <c r="G181" s="9">
        <f t="shared" si="6"/>
        <v>1.3626</v>
      </c>
      <c r="H181" s="10">
        <f>IFERROR(VLOOKUP(C181,'Policy Adjustors'!$A$7:$C$16,2,FALSE),0)</f>
        <v>0.83</v>
      </c>
      <c r="I181" s="10">
        <f>IFERROR(VLOOKUP(C181,'Policy Adjustors'!$A$7:$C$16,3,FALSE),0)</f>
        <v>0.83</v>
      </c>
      <c r="J181" s="65">
        <f t="shared" si="7"/>
        <v>1.131</v>
      </c>
      <c r="K181" s="65">
        <f t="shared" si="8"/>
        <v>1.131</v>
      </c>
      <c r="L181" s="44"/>
    </row>
    <row r="182" spans="1:12" x14ac:dyDescent="0.25">
      <c r="A182" s="8" t="s">
        <v>176</v>
      </c>
      <c r="B182" s="25" t="s">
        <v>1368</v>
      </c>
      <c r="C182" s="8" t="s">
        <v>1595</v>
      </c>
      <c r="D182" s="74">
        <v>7.0545463626805756</v>
      </c>
      <c r="E182" s="9">
        <v>2.2368999999999999</v>
      </c>
      <c r="F182" s="9">
        <v>1.0925</v>
      </c>
      <c r="G182" s="9">
        <f t="shared" si="6"/>
        <v>2.4438</v>
      </c>
      <c r="H182" s="10">
        <f>IFERROR(VLOOKUP(C182,'Policy Adjustors'!$A$7:$C$16,2,FALSE),0)</f>
        <v>0.83</v>
      </c>
      <c r="I182" s="10">
        <f>IFERROR(VLOOKUP(C182,'Policy Adjustors'!$A$7:$C$16,3,FALSE),0)</f>
        <v>0.83</v>
      </c>
      <c r="J182" s="65">
        <f t="shared" si="7"/>
        <v>2.0284</v>
      </c>
      <c r="K182" s="65">
        <f t="shared" si="8"/>
        <v>2.0284</v>
      </c>
      <c r="L182" s="44"/>
    </row>
    <row r="183" spans="1:12" x14ac:dyDescent="0.25">
      <c r="A183" s="8" t="s">
        <v>177</v>
      </c>
      <c r="B183" s="25" t="s">
        <v>1369</v>
      </c>
      <c r="C183" s="8" t="s">
        <v>1595</v>
      </c>
      <c r="D183" s="74">
        <v>2.039773721122625</v>
      </c>
      <c r="E183" s="9">
        <v>0.8327</v>
      </c>
      <c r="F183" s="9">
        <v>1.0925</v>
      </c>
      <c r="G183" s="9">
        <f t="shared" si="6"/>
        <v>0.90969999999999995</v>
      </c>
      <c r="H183" s="10">
        <f>IFERROR(VLOOKUP(C183,'Policy Adjustors'!$A$7:$C$16,2,FALSE),0)</f>
        <v>0.83</v>
      </c>
      <c r="I183" s="10">
        <f>IFERROR(VLOOKUP(C183,'Policy Adjustors'!$A$7:$C$16,3,FALSE),0)</f>
        <v>0.83</v>
      </c>
      <c r="J183" s="65">
        <f t="shared" si="7"/>
        <v>0.75509999999999999</v>
      </c>
      <c r="K183" s="65">
        <f t="shared" si="8"/>
        <v>0.75509999999999999</v>
      </c>
      <c r="L183" s="44"/>
    </row>
    <row r="184" spans="1:12" x14ac:dyDescent="0.25">
      <c r="A184" s="8" t="s">
        <v>178</v>
      </c>
      <c r="B184" s="25" t="s">
        <v>1369</v>
      </c>
      <c r="C184" s="8" t="s">
        <v>1595</v>
      </c>
      <c r="D184" s="74">
        <v>3.055033722795947</v>
      </c>
      <c r="E184" s="9">
        <v>1.1375</v>
      </c>
      <c r="F184" s="9">
        <v>1.0925</v>
      </c>
      <c r="G184" s="9">
        <f t="shared" si="6"/>
        <v>1.2426999999999999</v>
      </c>
      <c r="H184" s="10">
        <f>IFERROR(VLOOKUP(C184,'Policy Adjustors'!$A$7:$C$16,2,FALSE),0)</f>
        <v>0.83</v>
      </c>
      <c r="I184" s="10">
        <f>IFERROR(VLOOKUP(C184,'Policy Adjustors'!$A$7:$C$16,3,FALSE),0)</f>
        <v>0.83</v>
      </c>
      <c r="J184" s="65">
        <f t="shared" si="7"/>
        <v>1.0314000000000001</v>
      </c>
      <c r="K184" s="65">
        <f t="shared" si="8"/>
        <v>1.0314000000000001</v>
      </c>
      <c r="L184" s="44"/>
    </row>
    <row r="185" spans="1:12" x14ac:dyDescent="0.25">
      <c r="A185" s="8" t="s">
        <v>179</v>
      </c>
      <c r="B185" s="25" t="s">
        <v>1369</v>
      </c>
      <c r="C185" s="8" t="s">
        <v>1595</v>
      </c>
      <c r="D185" s="74">
        <v>6.1114359470525859</v>
      </c>
      <c r="E185" s="9">
        <v>1.9673</v>
      </c>
      <c r="F185" s="9">
        <v>1.0925</v>
      </c>
      <c r="G185" s="9">
        <f t="shared" si="6"/>
        <v>2.1493000000000002</v>
      </c>
      <c r="H185" s="10">
        <f>IFERROR(VLOOKUP(C185,'Policy Adjustors'!$A$7:$C$16,2,FALSE),0)</f>
        <v>0.83</v>
      </c>
      <c r="I185" s="10">
        <f>IFERROR(VLOOKUP(C185,'Policy Adjustors'!$A$7:$C$16,3,FALSE),0)</f>
        <v>0.83</v>
      </c>
      <c r="J185" s="65">
        <f t="shared" si="7"/>
        <v>1.7839</v>
      </c>
      <c r="K185" s="65">
        <f t="shared" si="8"/>
        <v>1.7839</v>
      </c>
      <c r="L185" s="44"/>
    </row>
    <row r="186" spans="1:12" x14ac:dyDescent="0.25">
      <c r="A186" s="8" t="s">
        <v>180</v>
      </c>
      <c r="B186" s="25" t="s">
        <v>1369</v>
      </c>
      <c r="C186" s="8" t="s">
        <v>1595</v>
      </c>
      <c r="D186" s="74">
        <v>12.557947595826693</v>
      </c>
      <c r="E186" s="9">
        <v>3.5783999999999998</v>
      </c>
      <c r="F186" s="9">
        <v>1.0925</v>
      </c>
      <c r="G186" s="9">
        <f t="shared" si="6"/>
        <v>3.9094000000000002</v>
      </c>
      <c r="H186" s="10">
        <f>IFERROR(VLOOKUP(C186,'Policy Adjustors'!$A$7:$C$16,2,FALSE),0)</f>
        <v>0.83</v>
      </c>
      <c r="I186" s="10">
        <f>IFERROR(VLOOKUP(C186,'Policy Adjustors'!$A$7:$C$16,3,FALSE),0)</f>
        <v>0.83</v>
      </c>
      <c r="J186" s="65">
        <f t="shared" si="7"/>
        <v>3.2448000000000001</v>
      </c>
      <c r="K186" s="65">
        <f t="shared" si="8"/>
        <v>3.2448000000000001</v>
      </c>
      <c r="L186" s="44"/>
    </row>
    <row r="187" spans="1:12" x14ac:dyDescent="0.25">
      <c r="A187" s="8" t="s">
        <v>181</v>
      </c>
      <c r="B187" s="25" t="s">
        <v>1370</v>
      </c>
      <c r="C187" s="8" t="s">
        <v>1597</v>
      </c>
      <c r="D187" s="74">
        <v>2.0073506910746759</v>
      </c>
      <c r="E187" s="9">
        <v>0.60670000000000002</v>
      </c>
      <c r="F187" s="9">
        <v>1.0925</v>
      </c>
      <c r="G187" s="9">
        <f t="shared" si="6"/>
        <v>0.66279999999999994</v>
      </c>
      <c r="H187" s="10">
        <f>IFERROR(VLOOKUP(C187,'Policy Adjustors'!$A$7:$C$16,2,FALSE),0)</f>
        <v>0.87</v>
      </c>
      <c r="I187" s="10">
        <f>IFERROR(VLOOKUP(C187,'Policy Adjustors'!$A$7:$C$16,3,FALSE),0)</f>
        <v>1.36</v>
      </c>
      <c r="J187" s="65">
        <f t="shared" si="7"/>
        <v>0.5766</v>
      </c>
      <c r="K187" s="65">
        <f t="shared" si="8"/>
        <v>0.90139999999999998</v>
      </c>
      <c r="L187" s="44"/>
    </row>
    <row r="188" spans="1:12" x14ac:dyDescent="0.25">
      <c r="A188" s="8" t="s">
        <v>182</v>
      </c>
      <c r="B188" s="25" t="s">
        <v>1370</v>
      </c>
      <c r="C188" s="8" t="s">
        <v>1597</v>
      </c>
      <c r="D188" s="74">
        <v>3.204996439524944</v>
      </c>
      <c r="E188" s="9">
        <v>0.74250000000000005</v>
      </c>
      <c r="F188" s="9">
        <v>1.0925</v>
      </c>
      <c r="G188" s="9">
        <f t="shared" si="6"/>
        <v>0.81120000000000003</v>
      </c>
      <c r="H188" s="10">
        <f>IFERROR(VLOOKUP(C188,'Policy Adjustors'!$A$7:$C$16,2,FALSE),0)</f>
        <v>0.87</v>
      </c>
      <c r="I188" s="10">
        <f>IFERROR(VLOOKUP(C188,'Policy Adjustors'!$A$7:$C$16,3,FALSE),0)</f>
        <v>1.36</v>
      </c>
      <c r="J188" s="65">
        <f t="shared" si="7"/>
        <v>0.70569999999999999</v>
      </c>
      <c r="K188" s="65">
        <f t="shared" si="8"/>
        <v>1.1032</v>
      </c>
      <c r="L188" s="44"/>
    </row>
    <row r="189" spans="1:12" x14ac:dyDescent="0.25">
      <c r="A189" s="8" t="s">
        <v>183</v>
      </c>
      <c r="B189" s="25" t="s">
        <v>1370</v>
      </c>
      <c r="C189" s="8" t="s">
        <v>1597</v>
      </c>
      <c r="D189" s="74">
        <v>5.3128375275248985</v>
      </c>
      <c r="E189" s="9">
        <v>1.0992999999999999</v>
      </c>
      <c r="F189" s="9">
        <v>1.0925</v>
      </c>
      <c r="G189" s="9">
        <f t="shared" si="6"/>
        <v>1.2010000000000001</v>
      </c>
      <c r="H189" s="10">
        <f>IFERROR(VLOOKUP(C189,'Policy Adjustors'!$A$7:$C$16,2,FALSE),0)</f>
        <v>0.87</v>
      </c>
      <c r="I189" s="10">
        <f>IFERROR(VLOOKUP(C189,'Policy Adjustors'!$A$7:$C$16,3,FALSE),0)</f>
        <v>1.36</v>
      </c>
      <c r="J189" s="65">
        <f t="shared" si="7"/>
        <v>1.0448999999999999</v>
      </c>
      <c r="K189" s="65">
        <f t="shared" si="8"/>
        <v>1.6334</v>
      </c>
      <c r="L189" s="44"/>
    </row>
    <row r="190" spans="1:12" x14ac:dyDescent="0.25">
      <c r="A190" s="8" t="s">
        <v>184</v>
      </c>
      <c r="B190" s="25" t="s">
        <v>1370</v>
      </c>
      <c r="C190" s="8" t="s">
        <v>1597</v>
      </c>
      <c r="D190" s="74">
        <v>7.7104294025294253</v>
      </c>
      <c r="E190" s="9">
        <v>1.7625999999999999</v>
      </c>
      <c r="F190" s="9">
        <v>1.0925</v>
      </c>
      <c r="G190" s="9">
        <f t="shared" si="6"/>
        <v>1.9256</v>
      </c>
      <c r="H190" s="10">
        <f>IFERROR(VLOOKUP(C190,'Policy Adjustors'!$A$7:$C$16,2,FALSE),0)</f>
        <v>0.87</v>
      </c>
      <c r="I190" s="10">
        <f>IFERROR(VLOOKUP(C190,'Policy Adjustors'!$A$7:$C$16,3,FALSE),0)</f>
        <v>1.36</v>
      </c>
      <c r="J190" s="65">
        <f t="shared" si="7"/>
        <v>1.6753</v>
      </c>
      <c r="K190" s="65">
        <f t="shared" si="8"/>
        <v>2.6187999999999998</v>
      </c>
      <c r="L190" s="44"/>
    </row>
    <row r="191" spans="1:12" x14ac:dyDescent="0.25">
      <c r="A191" s="8" t="s">
        <v>185</v>
      </c>
      <c r="B191" s="25" t="s">
        <v>1371</v>
      </c>
      <c r="C191" s="8" t="s">
        <v>1595</v>
      </c>
      <c r="D191" s="74">
        <v>1.7017203460682271</v>
      </c>
      <c r="E191" s="9">
        <v>0.52170000000000005</v>
      </c>
      <c r="F191" s="9">
        <v>1.0925</v>
      </c>
      <c r="G191" s="9">
        <f t="shared" si="6"/>
        <v>0.56999999999999995</v>
      </c>
      <c r="H191" s="10">
        <f>IFERROR(VLOOKUP(C191,'Policy Adjustors'!$A$7:$C$16,2,FALSE),0)</f>
        <v>0.83</v>
      </c>
      <c r="I191" s="10">
        <f>IFERROR(VLOOKUP(C191,'Policy Adjustors'!$A$7:$C$16,3,FALSE),0)</f>
        <v>0.83</v>
      </c>
      <c r="J191" s="65">
        <f t="shared" si="7"/>
        <v>0.47310000000000002</v>
      </c>
      <c r="K191" s="65">
        <f t="shared" si="8"/>
        <v>0.47310000000000002</v>
      </c>
      <c r="L191" s="44"/>
    </row>
    <row r="192" spans="1:12" x14ac:dyDescent="0.25">
      <c r="A192" s="8" t="s">
        <v>186</v>
      </c>
      <c r="B192" s="25" t="s">
        <v>1371</v>
      </c>
      <c r="C192" s="8" t="s">
        <v>1595</v>
      </c>
      <c r="D192" s="74">
        <v>2.1020013508484614</v>
      </c>
      <c r="E192" s="9">
        <v>0.60109999999999997</v>
      </c>
      <c r="F192" s="9">
        <v>1.0925</v>
      </c>
      <c r="G192" s="9">
        <f t="shared" si="6"/>
        <v>0.65669999999999995</v>
      </c>
      <c r="H192" s="10">
        <f>IFERROR(VLOOKUP(C192,'Policy Adjustors'!$A$7:$C$16,2,FALSE),0)</f>
        <v>0.83</v>
      </c>
      <c r="I192" s="10">
        <f>IFERROR(VLOOKUP(C192,'Policy Adjustors'!$A$7:$C$16,3,FALSE),0)</f>
        <v>0.83</v>
      </c>
      <c r="J192" s="65">
        <f t="shared" si="7"/>
        <v>0.54510000000000003</v>
      </c>
      <c r="K192" s="65">
        <f t="shared" si="8"/>
        <v>0.54510000000000003</v>
      </c>
      <c r="L192" s="44"/>
    </row>
    <row r="193" spans="1:12" x14ac:dyDescent="0.25">
      <c r="A193" s="8" t="s">
        <v>187</v>
      </c>
      <c r="B193" s="25" t="s">
        <v>1371</v>
      </c>
      <c r="C193" s="8" t="s">
        <v>1595</v>
      </c>
      <c r="D193" s="74">
        <v>2.6762361221213</v>
      </c>
      <c r="E193" s="9">
        <v>0.73699999999999999</v>
      </c>
      <c r="F193" s="9">
        <v>1.0925</v>
      </c>
      <c r="G193" s="9">
        <f t="shared" si="6"/>
        <v>0.80520000000000003</v>
      </c>
      <c r="H193" s="10">
        <f>IFERROR(VLOOKUP(C193,'Policy Adjustors'!$A$7:$C$16,2,FALSE),0)</f>
        <v>0.83</v>
      </c>
      <c r="I193" s="10">
        <f>IFERROR(VLOOKUP(C193,'Policy Adjustors'!$A$7:$C$16,3,FALSE),0)</f>
        <v>0.83</v>
      </c>
      <c r="J193" s="65">
        <f t="shared" si="7"/>
        <v>0.66830000000000001</v>
      </c>
      <c r="K193" s="65">
        <f t="shared" si="8"/>
        <v>0.66830000000000001</v>
      </c>
      <c r="L193" s="44"/>
    </row>
    <row r="194" spans="1:12" x14ac:dyDescent="0.25">
      <c r="A194" s="8" t="s">
        <v>188</v>
      </c>
      <c r="B194" s="25" t="s">
        <v>1371</v>
      </c>
      <c r="C194" s="8" t="s">
        <v>1595</v>
      </c>
      <c r="D194" s="74">
        <v>4.2661128969940565</v>
      </c>
      <c r="E194" s="9">
        <v>1.0402</v>
      </c>
      <c r="F194" s="9">
        <v>1.0925</v>
      </c>
      <c r="G194" s="9">
        <f t="shared" si="6"/>
        <v>1.1364000000000001</v>
      </c>
      <c r="H194" s="10">
        <f>IFERROR(VLOOKUP(C194,'Policy Adjustors'!$A$7:$C$16,2,FALSE),0)</f>
        <v>0.83</v>
      </c>
      <c r="I194" s="10">
        <f>IFERROR(VLOOKUP(C194,'Policy Adjustors'!$A$7:$C$16,3,FALSE),0)</f>
        <v>0.83</v>
      </c>
      <c r="J194" s="65">
        <f t="shared" si="7"/>
        <v>0.94320000000000004</v>
      </c>
      <c r="K194" s="65">
        <f t="shared" si="8"/>
        <v>0.94320000000000004</v>
      </c>
      <c r="L194" s="44"/>
    </row>
    <row r="195" spans="1:12" x14ac:dyDescent="0.25">
      <c r="A195" s="8" t="s">
        <v>189</v>
      </c>
      <c r="B195" s="25" t="s">
        <v>1372</v>
      </c>
      <c r="C195" s="8" t="s">
        <v>1595</v>
      </c>
      <c r="D195" s="74">
        <v>1.6774330953210856</v>
      </c>
      <c r="E195" s="9">
        <v>0.31979999999999997</v>
      </c>
      <c r="F195" s="9">
        <v>1.0925</v>
      </c>
      <c r="G195" s="9">
        <f t="shared" si="6"/>
        <v>0.34939999999999999</v>
      </c>
      <c r="H195" s="10">
        <f>IFERROR(VLOOKUP(C195,'Policy Adjustors'!$A$7:$C$16,2,FALSE),0)</f>
        <v>0.83</v>
      </c>
      <c r="I195" s="10">
        <f>IFERROR(VLOOKUP(C195,'Policy Adjustors'!$A$7:$C$16,3,FALSE),0)</f>
        <v>0.83</v>
      </c>
      <c r="J195" s="65">
        <f t="shared" si="7"/>
        <v>0.28999999999999998</v>
      </c>
      <c r="K195" s="65">
        <f t="shared" si="8"/>
        <v>0.28999999999999998</v>
      </c>
      <c r="L195" s="44"/>
    </row>
    <row r="196" spans="1:12" x14ac:dyDescent="0.25">
      <c r="A196" s="8" t="s">
        <v>190</v>
      </c>
      <c r="B196" s="25" t="s">
        <v>1372</v>
      </c>
      <c r="C196" s="8" t="s">
        <v>1595</v>
      </c>
      <c r="D196" s="74">
        <v>2.2505730532410078</v>
      </c>
      <c r="E196" s="9">
        <v>0.46229999999999999</v>
      </c>
      <c r="F196" s="9">
        <v>1.0925</v>
      </c>
      <c r="G196" s="9">
        <f t="shared" si="6"/>
        <v>0.50509999999999999</v>
      </c>
      <c r="H196" s="10">
        <f>IFERROR(VLOOKUP(C196,'Policy Adjustors'!$A$7:$C$16,2,FALSE),0)</f>
        <v>0.83</v>
      </c>
      <c r="I196" s="10">
        <f>IFERROR(VLOOKUP(C196,'Policy Adjustors'!$A$7:$C$16,3,FALSE),0)</f>
        <v>0.83</v>
      </c>
      <c r="J196" s="65">
        <f t="shared" si="7"/>
        <v>0.41920000000000002</v>
      </c>
      <c r="K196" s="65">
        <f t="shared" si="8"/>
        <v>0.41920000000000002</v>
      </c>
      <c r="L196" s="44"/>
    </row>
    <row r="197" spans="1:12" x14ac:dyDescent="0.25">
      <c r="A197" s="8" t="s">
        <v>191</v>
      </c>
      <c r="B197" s="25" t="s">
        <v>1372</v>
      </c>
      <c r="C197" s="8" t="s">
        <v>1595</v>
      </c>
      <c r="D197" s="74">
        <v>3.213267726309871</v>
      </c>
      <c r="E197" s="9">
        <v>0.69799999999999995</v>
      </c>
      <c r="F197" s="9">
        <v>1.0925</v>
      </c>
      <c r="G197" s="9">
        <f t="shared" si="6"/>
        <v>0.76259999999999994</v>
      </c>
      <c r="H197" s="10">
        <f>IFERROR(VLOOKUP(C197,'Policy Adjustors'!$A$7:$C$16,2,FALSE),0)</f>
        <v>0.83</v>
      </c>
      <c r="I197" s="10">
        <f>IFERROR(VLOOKUP(C197,'Policy Adjustors'!$A$7:$C$16,3,FALSE),0)</f>
        <v>0.83</v>
      </c>
      <c r="J197" s="65">
        <f t="shared" si="7"/>
        <v>0.63300000000000001</v>
      </c>
      <c r="K197" s="65">
        <f t="shared" si="8"/>
        <v>0.63300000000000001</v>
      </c>
      <c r="L197" s="44"/>
    </row>
    <row r="198" spans="1:12" x14ac:dyDescent="0.25">
      <c r="A198" s="8" t="s">
        <v>192</v>
      </c>
      <c r="B198" s="25" t="s">
        <v>1372</v>
      </c>
      <c r="C198" s="8" t="s">
        <v>1595</v>
      </c>
      <c r="D198" s="74">
        <v>4.9974074186479482</v>
      </c>
      <c r="E198" s="9">
        <v>1.1979</v>
      </c>
      <c r="F198" s="9">
        <v>1.0925</v>
      </c>
      <c r="G198" s="9">
        <f t="shared" si="6"/>
        <v>1.3087</v>
      </c>
      <c r="H198" s="10">
        <f>IFERROR(VLOOKUP(C198,'Policy Adjustors'!$A$7:$C$16,2,FALSE),0)</f>
        <v>0.83</v>
      </c>
      <c r="I198" s="10">
        <f>IFERROR(VLOOKUP(C198,'Policy Adjustors'!$A$7:$C$16,3,FALSE),0)</f>
        <v>0.83</v>
      </c>
      <c r="J198" s="65">
        <f t="shared" si="7"/>
        <v>1.0862000000000001</v>
      </c>
      <c r="K198" s="65">
        <f t="shared" si="8"/>
        <v>1.0862000000000001</v>
      </c>
      <c r="L198" s="44"/>
    </row>
    <row r="199" spans="1:12" x14ac:dyDescent="0.25">
      <c r="A199" s="8" t="s">
        <v>193</v>
      </c>
      <c r="B199" s="25" t="s">
        <v>1373</v>
      </c>
      <c r="C199" s="8" t="s">
        <v>1595</v>
      </c>
      <c r="D199" s="74">
        <v>1.9192161635240002</v>
      </c>
      <c r="E199" s="9">
        <v>0.38190000000000002</v>
      </c>
      <c r="F199" s="9">
        <v>1.0925</v>
      </c>
      <c r="G199" s="9">
        <f t="shared" si="6"/>
        <v>0.41720000000000002</v>
      </c>
      <c r="H199" s="10">
        <f>IFERROR(VLOOKUP(C199,'Policy Adjustors'!$A$7:$C$16,2,FALSE),0)</f>
        <v>0.83</v>
      </c>
      <c r="I199" s="10">
        <f>IFERROR(VLOOKUP(C199,'Policy Adjustors'!$A$7:$C$16,3,FALSE),0)</f>
        <v>0.83</v>
      </c>
      <c r="J199" s="65">
        <f t="shared" si="7"/>
        <v>0.3463</v>
      </c>
      <c r="K199" s="65">
        <f t="shared" si="8"/>
        <v>0.3463</v>
      </c>
      <c r="L199" s="44"/>
    </row>
    <row r="200" spans="1:12" x14ac:dyDescent="0.25">
      <c r="A200" s="8" t="s">
        <v>194</v>
      </c>
      <c r="B200" s="25" t="s">
        <v>1373</v>
      </c>
      <c r="C200" s="8" t="s">
        <v>1595</v>
      </c>
      <c r="D200" s="74">
        <v>2.3273256142133913</v>
      </c>
      <c r="E200" s="9">
        <v>0.53110000000000002</v>
      </c>
      <c r="F200" s="9">
        <v>1.0925</v>
      </c>
      <c r="G200" s="9">
        <f t="shared" ref="G200:G263" si="9">ROUND(E200*F200,4)</f>
        <v>0.58020000000000005</v>
      </c>
      <c r="H200" s="10">
        <f>IFERROR(VLOOKUP(C200,'Policy Adjustors'!$A$7:$C$16,2,FALSE),0)</f>
        <v>0.83</v>
      </c>
      <c r="I200" s="10">
        <f>IFERROR(VLOOKUP(C200,'Policy Adjustors'!$A$7:$C$16,3,FALSE),0)</f>
        <v>0.83</v>
      </c>
      <c r="J200" s="65">
        <f t="shared" ref="J200:J263" si="10">ROUND(G200*H200,4)</f>
        <v>0.48159999999999997</v>
      </c>
      <c r="K200" s="65">
        <f t="shared" ref="K200:K263" si="11">ROUND(G200*I200,4)</f>
        <v>0.48159999999999997</v>
      </c>
      <c r="L200" s="44"/>
    </row>
    <row r="201" spans="1:12" x14ac:dyDescent="0.25">
      <c r="A201" s="8" t="s">
        <v>195</v>
      </c>
      <c r="B201" s="25" t="s">
        <v>1373</v>
      </c>
      <c r="C201" s="8" t="s">
        <v>1595</v>
      </c>
      <c r="D201" s="74">
        <v>3.3458820417141242</v>
      </c>
      <c r="E201" s="9">
        <v>0.84309999999999996</v>
      </c>
      <c r="F201" s="9">
        <v>1.0925</v>
      </c>
      <c r="G201" s="9">
        <f t="shared" si="9"/>
        <v>0.92110000000000003</v>
      </c>
      <c r="H201" s="10">
        <f>IFERROR(VLOOKUP(C201,'Policy Adjustors'!$A$7:$C$16,2,FALSE),0)</f>
        <v>0.83</v>
      </c>
      <c r="I201" s="10">
        <f>IFERROR(VLOOKUP(C201,'Policy Adjustors'!$A$7:$C$16,3,FALSE),0)</f>
        <v>0.83</v>
      </c>
      <c r="J201" s="65">
        <f t="shared" si="10"/>
        <v>0.76449999999999996</v>
      </c>
      <c r="K201" s="65">
        <f t="shared" si="11"/>
        <v>0.76449999999999996</v>
      </c>
      <c r="L201" s="44"/>
    </row>
    <row r="202" spans="1:12" x14ac:dyDescent="0.25">
      <c r="A202" s="8" t="s">
        <v>196</v>
      </c>
      <c r="B202" s="25" t="s">
        <v>1373</v>
      </c>
      <c r="C202" s="8" t="s">
        <v>1595</v>
      </c>
      <c r="D202" s="74">
        <v>7.6273622504771712</v>
      </c>
      <c r="E202" s="9">
        <v>2.0156000000000001</v>
      </c>
      <c r="F202" s="9">
        <v>1.0925</v>
      </c>
      <c r="G202" s="9">
        <f t="shared" si="9"/>
        <v>2.202</v>
      </c>
      <c r="H202" s="10">
        <f>IFERROR(VLOOKUP(C202,'Policy Adjustors'!$A$7:$C$16,2,FALSE),0)</f>
        <v>0.83</v>
      </c>
      <c r="I202" s="10">
        <f>IFERROR(VLOOKUP(C202,'Policy Adjustors'!$A$7:$C$16,3,FALSE),0)</f>
        <v>0.83</v>
      </c>
      <c r="J202" s="65">
        <f t="shared" si="10"/>
        <v>1.8277000000000001</v>
      </c>
      <c r="K202" s="65">
        <f t="shared" si="11"/>
        <v>1.8277000000000001</v>
      </c>
      <c r="L202" s="44"/>
    </row>
    <row r="203" spans="1:12" x14ac:dyDescent="0.25">
      <c r="A203" s="8" t="s">
        <v>197</v>
      </c>
      <c r="B203" s="25" t="s">
        <v>2071</v>
      </c>
      <c r="C203" s="8" t="s">
        <v>1595</v>
      </c>
      <c r="D203" s="74">
        <v>1.9078463798326593</v>
      </c>
      <c r="E203" s="9">
        <v>0.43819999999999998</v>
      </c>
      <c r="F203" s="9">
        <v>1.0925</v>
      </c>
      <c r="G203" s="9">
        <f t="shared" si="9"/>
        <v>0.47870000000000001</v>
      </c>
      <c r="H203" s="10">
        <f>IFERROR(VLOOKUP(C203,'Policy Adjustors'!$A$7:$C$16,2,FALSE),0)</f>
        <v>0.83</v>
      </c>
      <c r="I203" s="10">
        <f>IFERROR(VLOOKUP(C203,'Policy Adjustors'!$A$7:$C$16,3,FALSE),0)</f>
        <v>0.83</v>
      </c>
      <c r="J203" s="65">
        <f t="shared" si="10"/>
        <v>0.39729999999999999</v>
      </c>
      <c r="K203" s="65">
        <f t="shared" si="11"/>
        <v>0.39729999999999999</v>
      </c>
      <c r="L203" s="44"/>
    </row>
    <row r="204" spans="1:12" x14ac:dyDescent="0.25">
      <c r="A204" s="8" t="s">
        <v>198</v>
      </c>
      <c r="B204" s="25" t="s">
        <v>2071</v>
      </c>
      <c r="C204" s="8" t="s">
        <v>1595</v>
      </c>
      <c r="D204" s="74">
        <v>2.3599790019254181</v>
      </c>
      <c r="E204" s="9">
        <v>0.60260000000000002</v>
      </c>
      <c r="F204" s="9">
        <v>1.0925</v>
      </c>
      <c r="G204" s="9">
        <f t="shared" si="9"/>
        <v>0.6583</v>
      </c>
      <c r="H204" s="10">
        <f>IFERROR(VLOOKUP(C204,'Policy Adjustors'!$A$7:$C$16,2,FALSE),0)</f>
        <v>0.83</v>
      </c>
      <c r="I204" s="10">
        <f>IFERROR(VLOOKUP(C204,'Policy Adjustors'!$A$7:$C$16,3,FALSE),0)</f>
        <v>0.83</v>
      </c>
      <c r="J204" s="65">
        <f t="shared" si="10"/>
        <v>0.5464</v>
      </c>
      <c r="K204" s="65">
        <f t="shared" si="11"/>
        <v>0.5464</v>
      </c>
      <c r="L204" s="44"/>
    </row>
    <row r="205" spans="1:12" x14ac:dyDescent="0.25">
      <c r="A205" s="8" t="s">
        <v>199</v>
      </c>
      <c r="B205" s="25" t="s">
        <v>2071</v>
      </c>
      <c r="C205" s="8" t="s">
        <v>1595</v>
      </c>
      <c r="D205" s="74">
        <v>3.8305018201506673</v>
      </c>
      <c r="E205" s="9">
        <v>0.93689999999999996</v>
      </c>
      <c r="F205" s="9">
        <v>1.0925</v>
      </c>
      <c r="G205" s="9">
        <f t="shared" si="9"/>
        <v>1.0236000000000001</v>
      </c>
      <c r="H205" s="10">
        <f>IFERROR(VLOOKUP(C205,'Policy Adjustors'!$A$7:$C$16,2,FALSE),0)</f>
        <v>0.83</v>
      </c>
      <c r="I205" s="10">
        <f>IFERROR(VLOOKUP(C205,'Policy Adjustors'!$A$7:$C$16,3,FALSE),0)</f>
        <v>0.83</v>
      </c>
      <c r="J205" s="65">
        <f t="shared" si="10"/>
        <v>0.84960000000000002</v>
      </c>
      <c r="K205" s="65">
        <f t="shared" si="11"/>
        <v>0.84960000000000002</v>
      </c>
      <c r="L205" s="44"/>
    </row>
    <row r="206" spans="1:12" x14ac:dyDescent="0.25">
      <c r="A206" s="8" t="s">
        <v>200</v>
      </c>
      <c r="B206" s="25" t="s">
        <v>2071</v>
      </c>
      <c r="C206" s="8" t="s">
        <v>1595</v>
      </c>
      <c r="D206" s="74">
        <v>5.7344027636221053</v>
      </c>
      <c r="E206" s="9">
        <v>1.6963999999999999</v>
      </c>
      <c r="F206" s="9">
        <v>1.0925</v>
      </c>
      <c r="G206" s="9">
        <f t="shared" si="9"/>
        <v>1.8532999999999999</v>
      </c>
      <c r="H206" s="10">
        <f>IFERROR(VLOOKUP(C206,'Policy Adjustors'!$A$7:$C$16,2,FALSE),0)</f>
        <v>0.83</v>
      </c>
      <c r="I206" s="10">
        <f>IFERROR(VLOOKUP(C206,'Policy Adjustors'!$A$7:$C$16,3,FALSE),0)</f>
        <v>0.83</v>
      </c>
      <c r="J206" s="65">
        <f t="shared" si="10"/>
        <v>1.5382</v>
      </c>
      <c r="K206" s="65">
        <f t="shared" si="11"/>
        <v>1.5382</v>
      </c>
      <c r="L206" s="44"/>
    </row>
    <row r="207" spans="1:12" x14ac:dyDescent="0.25">
      <c r="A207" s="8" t="s">
        <v>201</v>
      </c>
      <c r="B207" s="25" t="s">
        <v>1374</v>
      </c>
      <c r="C207" s="8" t="s">
        <v>1596</v>
      </c>
      <c r="D207" s="74">
        <v>3.4010055957561445</v>
      </c>
      <c r="E207" s="9">
        <v>1.8087</v>
      </c>
      <c r="F207" s="9">
        <v>1.0925</v>
      </c>
      <c r="G207" s="9">
        <f t="shared" si="9"/>
        <v>1.976</v>
      </c>
      <c r="H207" s="10">
        <f>IFERROR(VLOOKUP(C207,'Policy Adjustors'!$A$7:$C$16,2,FALSE),0)</f>
        <v>0.69</v>
      </c>
      <c r="I207" s="10">
        <f>IFERROR(VLOOKUP(C207,'Policy Adjustors'!$A$7:$C$16,3,FALSE),0)</f>
        <v>0.69</v>
      </c>
      <c r="J207" s="65">
        <f t="shared" si="10"/>
        <v>1.3633999999999999</v>
      </c>
      <c r="K207" s="65">
        <f t="shared" si="11"/>
        <v>1.3633999999999999</v>
      </c>
      <c r="L207" s="44"/>
    </row>
    <row r="208" spans="1:12" x14ac:dyDescent="0.25">
      <c r="A208" s="8" t="s">
        <v>202</v>
      </c>
      <c r="B208" s="25" t="s">
        <v>1374</v>
      </c>
      <c r="C208" s="8" t="s">
        <v>1596</v>
      </c>
      <c r="D208" s="74">
        <v>4.9865916154207204</v>
      </c>
      <c r="E208" s="9">
        <v>2.226</v>
      </c>
      <c r="F208" s="9">
        <v>1.0925</v>
      </c>
      <c r="G208" s="9">
        <f t="shared" si="9"/>
        <v>2.4319000000000002</v>
      </c>
      <c r="H208" s="10">
        <f>IFERROR(VLOOKUP(C208,'Policy Adjustors'!$A$7:$C$16,2,FALSE),0)</f>
        <v>0.69</v>
      </c>
      <c r="I208" s="10">
        <f>IFERROR(VLOOKUP(C208,'Policy Adjustors'!$A$7:$C$16,3,FALSE),0)</f>
        <v>0.69</v>
      </c>
      <c r="J208" s="65">
        <f t="shared" si="10"/>
        <v>1.6779999999999999</v>
      </c>
      <c r="K208" s="65">
        <f t="shared" si="11"/>
        <v>1.6779999999999999</v>
      </c>
      <c r="L208" s="44"/>
    </row>
    <row r="209" spans="1:12" x14ac:dyDescent="0.25">
      <c r="A209" s="8" t="s">
        <v>203</v>
      </c>
      <c r="B209" s="25" t="s">
        <v>1374</v>
      </c>
      <c r="C209" s="8" t="s">
        <v>1596</v>
      </c>
      <c r="D209" s="74">
        <v>8.3020650822885198</v>
      </c>
      <c r="E209" s="9">
        <v>3.2227999999999999</v>
      </c>
      <c r="F209" s="9">
        <v>1.0925</v>
      </c>
      <c r="G209" s="9">
        <f t="shared" si="9"/>
        <v>3.5209000000000001</v>
      </c>
      <c r="H209" s="10">
        <f>IFERROR(VLOOKUP(C209,'Policy Adjustors'!$A$7:$C$16,2,FALSE),0)</f>
        <v>0.69</v>
      </c>
      <c r="I209" s="10">
        <f>IFERROR(VLOOKUP(C209,'Policy Adjustors'!$A$7:$C$16,3,FALSE),0)</f>
        <v>0.69</v>
      </c>
      <c r="J209" s="65">
        <f t="shared" si="10"/>
        <v>2.4293999999999998</v>
      </c>
      <c r="K209" s="65">
        <f t="shared" si="11"/>
        <v>2.4293999999999998</v>
      </c>
      <c r="L209" s="44"/>
    </row>
    <row r="210" spans="1:12" x14ac:dyDescent="0.25">
      <c r="A210" s="8" t="s">
        <v>204</v>
      </c>
      <c r="B210" s="25" t="s">
        <v>1374</v>
      </c>
      <c r="C210" s="8" t="s">
        <v>1596</v>
      </c>
      <c r="D210" s="74">
        <v>13.567224758533483</v>
      </c>
      <c r="E210" s="9">
        <v>5.4382999999999999</v>
      </c>
      <c r="F210" s="9">
        <v>1.0925</v>
      </c>
      <c r="G210" s="9">
        <f t="shared" si="9"/>
        <v>5.9413</v>
      </c>
      <c r="H210" s="10">
        <f>IFERROR(VLOOKUP(C210,'Policy Adjustors'!$A$7:$C$16,2,FALSE),0)</f>
        <v>0.69</v>
      </c>
      <c r="I210" s="10">
        <f>IFERROR(VLOOKUP(C210,'Policy Adjustors'!$A$7:$C$16,3,FALSE),0)</f>
        <v>0.69</v>
      </c>
      <c r="J210" s="65">
        <f t="shared" si="10"/>
        <v>4.0994999999999999</v>
      </c>
      <c r="K210" s="65">
        <f t="shared" si="11"/>
        <v>4.0994999999999999</v>
      </c>
      <c r="L210" s="44"/>
    </row>
    <row r="211" spans="1:12" x14ac:dyDescent="0.25">
      <c r="A211" s="8" t="s">
        <v>205</v>
      </c>
      <c r="B211" s="25" t="s">
        <v>1375</v>
      </c>
      <c r="C211" s="8" t="s">
        <v>1596</v>
      </c>
      <c r="D211" s="74">
        <v>2.6358756304152102</v>
      </c>
      <c r="E211" s="9">
        <v>1.2684</v>
      </c>
      <c r="F211" s="9">
        <v>1.0925</v>
      </c>
      <c r="G211" s="9">
        <f t="shared" si="9"/>
        <v>1.3856999999999999</v>
      </c>
      <c r="H211" s="10">
        <f>IFERROR(VLOOKUP(C211,'Policy Adjustors'!$A$7:$C$16,2,FALSE),0)</f>
        <v>0.69</v>
      </c>
      <c r="I211" s="10">
        <f>IFERROR(VLOOKUP(C211,'Policy Adjustors'!$A$7:$C$16,3,FALSE),0)</f>
        <v>0.69</v>
      </c>
      <c r="J211" s="65">
        <f t="shared" si="10"/>
        <v>0.95609999999999995</v>
      </c>
      <c r="K211" s="65">
        <f t="shared" si="11"/>
        <v>0.95609999999999995</v>
      </c>
      <c r="L211" s="44"/>
    </row>
    <row r="212" spans="1:12" x14ac:dyDescent="0.25">
      <c r="A212" s="8" t="s">
        <v>206</v>
      </c>
      <c r="B212" s="25" t="s">
        <v>1375</v>
      </c>
      <c r="C212" s="8" t="s">
        <v>1596</v>
      </c>
      <c r="D212" s="74">
        <v>4.4294095506962812</v>
      </c>
      <c r="E212" s="9">
        <v>1.6783999999999999</v>
      </c>
      <c r="F212" s="9">
        <v>1.0925</v>
      </c>
      <c r="G212" s="9">
        <f t="shared" si="9"/>
        <v>1.8337000000000001</v>
      </c>
      <c r="H212" s="10">
        <f>IFERROR(VLOOKUP(C212,'Policy Adjustors'!$A$7:$C$16,2,FALSE),0)</f>
        <v>0.69</v>
      </c>
      <c r="I212" s="10">
        <f>IFERROR(VLOOKUP(C212,'Policy Adjustors'!$A$7:$C$16,3,FALSE),0)</f>
        <v>0.69</v>
      </c>
      <c r="J212" s="65">
        <f t="shared" si="10"/>
        <v>1.2653000000000001</v>
      </c>
      <c r="K212" s="65">
        <f t="shared" si="11"/>
        <v>1.2653000000000001</v>
      </c>
      <c r="L212" s="44"/>
    </row>
    <row r="213" spans="1:12" x14ac:dyDescent="0.25">
      <c r="A213" s="8" t="s">
        <v>207</v>
      </c>
      <c r="B213" s="25" t="s">
        <v>1375</v>
      </c>
      <c r="C213" s="8" t="s">
        <v>1596</v>
      </c>
      <c r="D213" s="74">
        <v>8.4083473402913942</v>
      </c>
      <c r="E213" s="9">
        <v>2.5171999999999999</v>
      </c>
      <c r="F213" s="9">
        <v>1.0925</v>
      </c>
      <c r="G213" s="9">
        <f t="shared" si="9"/>
        <v>2.75</v>
      </c>
      <c r="H213" s="10">
        <f>IFERROR(VLOOKUP(C213,'Policy Adjustors'!$A$7:$C$16,2,FALSE),0)</f>
        <v>0.69</v>
      </c>
      <c r="I213" s="10">
        <f>IFERROR(VLOOKUP(C213,'Policy Adjustors'!$A$7:$C$16,3,FALSE),0)</f>
        <v>0.69</v>
      </c>
      <c r="J213" s="65">
        <f t="shared" si="10"/>
        <v>1.8975</v>
      </c>
      <c r="K213" s="65">
        <f t="shared" si="11"/>
        <v>1.8975</v>
      </c>
      <c r="L213" s="44"/>
    </row>
    <row r="214" spans="1:12" x14ac:dyDescent="0.25">
      <c r="A214" s="8" t="s">
        <v>208</v>
      </c>
      <c r="B214" s="25" t="s">
        <v>1375</v>
      </c>
      <c r="C214" s="8" t="s">
        <v>1596</v>
      </c>
      <c r="D214" s="74">
        <v>13.228348605498701</v>
      </c>
      <c r="E214" s="9">
        <v>4.1494999999999997</v>
      </c>
      <c r="F214" s="9">
        <v>1.0925</v>
      </c>
      <c r="G214" s="9">
        <f t="shared" si="9"/>
        <v>4.5332999999999997</v>
      </c>
      <c r="H214" s="10">
        <f>IFERROR(VLOOKUP(C214,'Policy Adjustors'!$A$7:$C$16,2,FALSE),0)</f>
        <v>0.69</v>
      </c>
      <c r="I214" s="10">
        <f>IFERROR(VLOOKUP(C214,'Policy Adjustors'!$A$7:$C$16,3,FALSE),0)</f>
        <v>0.69</v>
      </c>
      <c r="J214" s="65">
        <f t="shared" si="10"/>
        <v>3.1280000000000001</v>
      </c>
      <c r="K214" s="65">
        <f t="shared" si="11"/>
        <v>3.1280000000000001</v>
      </c>
      <c r="L214" s="44"/>
    </row>
    <row r="215" spans="1:12" x14ac:dyDescent="0.25">
      <c r="A215" s="8" t="s">
        <v>209</v>
      </c>
      <c r="B215" s="25" t="s">
        <v>2072</v>
      </c>
      <c r="C215" s="8" t="s">
        <v>1595</v>
      </c>
      <c r="D215" s="74">
        <v>10.187965287761543</v>
      </c>
      <c r="E215" s="9">
        <v>2.9376000000000002</v>
      </c>
      <c r="F215" s="9">
        <v>1.0925</v>
      </c>
      <c r="G215" s="9">
        <f t="shared" si="9"/>
        <v>3.2092999999999998</v>
      </c>
      <c r="H215" s="10">
        <f>IFERROR(VLOOKUP(C215,'Policy Adjustors'!$A$7:$C$16,2,FALSE),0)</f>
        <v>0.83</v>
      </c>
      <c r="I215" s="10">
        <f>IFERROR(VLOOKUP(C215,'Policy Adjustors'!$A$7:$C$16,3,FALSE),0)</f>
        <v>0.83</v>
      </c>
      <c r="J215" s="65">
        <f t="shared" si="10"/>
        <v>2.6637</v>
      </c>
      <c r="K215" s="65">
        <f t="shared" si="11"/>
        <v>2.6637</v>
      </c>
      <c r="L215" s="44"/>
    </row>
    <row r="216" spans="1:12" x14ac:dyDescent="0.25">
      <c r="A216" s="8" t="s">
        <v>210</v>
      </c>
      <c r="B216" s="25" t="s">
        <v>2072</v>
      </c>
      <c r="C216" s="8" t="s">
        <v>1595</v>
      </c>
      <c r="D216" s="74">
        <v>10.627922810446309</v>
      </c>
      <c r="E216" s="9">
        <v>3.1970000000000001</v>
      </c>
      <c r="F216" s="9">
        <v>1.0925</v>
      </c>
      <c r="G216" s="9">
        <f t="shared" si="9"/>
        <v>3.4927000000000001</v>
      </c>
      <c r="H216" s="10">
        <f>IFERROR(VLOOKUP(C216,'Policy Adjustors'!$A$7:$C$16,2,FALSE),0)</f>
        <v>0.83</v>
      </c>
      <c r="I216" s="10">
        <f>IFERROR(VLOOKUP(C216,'Policy Adjustors'!$A$7:$C$16,3,FALSE),0)</f>
        <v>0.83</v>
      </c>
      <c r="J216" s="65">
        <f t="shared" si="10"/>
        <v>2.8988999999999998</v>
      </c>
      <c r="K216" s="65">
        <f t="shared" si="11"/>
        <v>2.8988999999999998</v>
      </c>
      <c r="L216" s="44"/>
    </row>
    <row r="217" spans="1:12" x14ac:dyDescent="0.25">
      <c r="A217" s="8" t="s">
        <v>211</v>
      </c>
      <c r="B217" s="25" t="s">
        <v>2072</v>
      </c>
      <c r="C217" s="8" t="s">
        <v>1595</v>
      </c>
      <c r="D217" s="74">
        <v>12.008448482642418</v>
      </c>
      <c r="E217" s="9">
        <v>3.7946</v>
      </c>
      <c r="F217" s="9">
        <v>1.0925</v>
      </c>
      <c r="G217" s="9">
        <f t="shared" si="9"/>
        <v>4.1456</v>
      </c>
      <c r="H217" s="10">
        <f>IFERROR(VLOOKUP(C217,'Policy Adjustors'!$A$7:$C$16,2,FALSE),0)</f>
        <v>0.83</v>
      </c>
      <c r="I217" s="10">
        <f>IFERROR(VLOOKUP(C217,'Policy Adjustors'!$A$7:$C$16,3,FALSE),0)</f>
        <v>0.83</v>
      </c>
      <c r="J217" s="65">
        <f t="shared" si="10"/>
        <v>3.4407999999999999</v>
      </c>
      <c r="K217" s="65">
        <f t="shared" si="11"/>
        <v>3.4407999999999999</v>
      </c>
      <c r="L217" s="44"/>
    </row>
    <row r="218" spans="1:12" x14ac:dyDescent="0.25">
      <c r="A218" s="8" t="s">
        <v>212</v>
      </c>
      <c r="B218" s="25" t="s">
        <v>2072</v>
      </c>
      <c r="C218" s="8" t="s">
        <v>1595</v>
      </c>
      <c r="D218" s="74">
        <v>14.506295048282261</v>
      </c>
      <c r="E218" s="9">
        <v>4.9756</v>
      </c>
      <c r="F218" s="9">
        <v>1.0925</v>
      </c>
      <c r="G218" s="9">
        <f t="shared" si="9"/>
        <v>5.4358000000000004</v>
      </c>
      <c r="H218" s="10">
        <f>IFERROR(VLOOKUP(C218,'Policy Adjustors'!$A$7:$C$16,2,FALSE),0)</f>
        <v>0.83</v>
      </c>
      <c r="I218" s="10">
        <f>IFERROR(VLOOKUP(C218,'Policy Adjustors'!$A$7:$C$16,3,FALSE),0)</f>
        <v>0.83</v>
      </c>
      <c r="J218" s="65">
        <f t="shared" si="10"/>
        <v>4.5117000000000003</v>
      </c>
      <c r="K218" s="65">
        <f t="shared" si="11"/>
        <v>4.5117000000000003</v>
      </c>
      <c r="L218" s="44"/>
    </row>
    <row r="219" spans="1:12" x14ac:dyDescent="0.25">
      <c r="A219" s="8" t="s">
        <v>213</v>
      </c>
      <c r="B219" s="25" t="s">
        <v>1376</v>
      </c>
      <c r="C219" s="8" t="s">
        <v>1595</v>
      </c>
      <c r="D219" s="74">
        <v>5.2600362929783673</v>
      </c>
      <c r="E219" s="9">
        <v>1.1128</v>
      </c>
      <c r="F219" s="9">
        <v>1.0925</v>
      </c>
      <c r="G219" s="9">
        <f t="shared" si="9"/>
        <v>1.2157</v>
      </c>
      <c r="H219" s="10">
        <f>IFERROR(VLOOKUP(C219,'Policy Adjustors'!$A$7:$C$16,2,FALSE),0)</f>
        <v>0.83</v>
      </c>
      <c r="I219" s="10">
        <f>IFERROR(VLOOKUP(C219,'Policy Adjustors'!$A$7:$C$16,3,FALSE),0)</f>
        <v>0.83</v>
      </c>
      <c r="J219" s="65">
        <f t="shared" si="10"/>
        <v>1.0089999999999999</v>
      </c>
      <c r="K219" s="65">
        <f t="shared" si="11"/>
        <v>1.0089999999999999</v>
      </c>
      <c r="L219" s="44"/>
    </row>
    <row r="220" spans="1:12" x14ac:dyDescent="0.25">
      <c r="A220" s="8" t="s">
        <v>214</v>
      </c>
      <c r="B220" s="25" t="s">
        <v>1376</v>
      </c>
      <c r="C220" s="8" t="s">
        <v>1595</v>
      </c>
      <c r="D220" s="74">
        <v>6.3680622135629594</v>
      </c>
      <c r="E220" s="9">
        <v>1.3814</v>
      </c>
      <c r="F220" s="9">
        <v>1.0925</v>
      </c>
      <c r="G220" s="9">
        <f t="shared" si="9"/>
        <v>1.5092000000000001</v>
      </c>
      <c r="H220" s="10">
        <f>IFERROR(VLOOKUP(C220,'Policy Adjustors'!$A$7:$C$16,2,FALSE),0)</f>
        <v>0.83</v>
      </c>
      <c r="I220" s="10">
        <f>IFERROR(VLOOKUP(C220,'Policy Adjustors'!$A$7:$C$16,3,FALSE),0)</f>
        <v>0.83</v>
      </c>
      <c r="J220" s="65">
        <f t="shared" si="10"/>
        <v>1.2525999999999999</v>
      </c>
      <c r="K220" s="65">
        <f t="shared" si="11"/>
        <v>1.2525999999999999</v>
      </c>
      <c r="L220" s="44"/>
    </row>
    <row r="221" spans="1:12" x14ac:dyDescent="0.25">
      <c r="A221" s="8" t="s">
        <v>215</v>
      </c>
      <c r="B221" s="25" t="s">
        <v>1376</v>
      </c>
      <c r="C221" s="8" t="s">
        <v>1595</v>
      </c>
      <c r="D221" s="74">
        <v>8.4688150735244623</v>
      </c>
      <c r="E221" s="9">
        <v>1.8475999999999999</v>
      </c>
      <c r="F221" s="9">
        <v>1.0925</v>
      </c>
      <c r="G221" s="9">
        <f t="shared" si="9"/>
        <v>2.0185</v>
      </c>
      <c r="H221" s="10">
        <f>IFERROR(VLOOKUP(C221,'Policy Adjustors'!$A$7:$C$16,2,FALSE),0)</f>
        <v>0.83</v>
      </c>
      <c r="I221" s="10">
        <f>IFERROR(VLOOKUP(C221,'Policy Adjustors'!$A$7:$C$16,3,FALSE),0)</f>
        <v>0.83</v>
      </c>
      <c r="J221" s="65">
        <f t="shared" si="10"/>
        <v>1.6754</v>
      </c>
      <c r="K221" s="65">
        <f t="shared" si="11"/>
        <v>1.6754</v>
      </c>
      <c r="L221" s="44"/>
    </row>
    <row r="222" spans="1:12" x14ac:dyDescent="0.25">
      <c r="A222" s="8" t="s">
        <v>216</v>
      </c>
      <c r="B222" s="25" t="s">
        <v>1376</v>
      </c>
      <c r="C222" s="8" t="s">
        <v>1595</v>
      </c>
      <c r="D222" s="74">
        <v>9.5048197217165882</v>
      </c>
      <c r="E222" s="9">
        <v>2.3717000000000001</v>
      </c>
      <c r="F222" s="9">
        <v>1.0925</v>
      </c>
      <c r="G222" s="9">
        <f t="shared" si="9"/>
        <v>2.5911</v>
      </c>
      <c r="H222" s="10">
        <f>IFERROR(VLOOKUP(C222,'Policy Adjustors'!$A$7:$C$16,2,FALSE),0)</f>
        <v>0.83</v>
      </c>
      <c r="I222" s="10">
        <f>IFERROR(VLOOKUP(C222,'Policy Adjustors'!$A$7:$C$16,3,FALSE),0)</f>
        <v>0.83</v>
      </c>
      <c r="J222" s="65">
        <f t="shared" si="10"/>
        <v>2.1505999999999998</v>
      </c>
      <c r="K222" s="65">
        <f t="shared" si="11"/>
        <v>2.1505999999999998</v>
      </c>
      <c r="L222" s="44"/>
    </row>
    <row r="223" spans="1:12" x14ac:dyDescent="0.25">
      <c r="A223" s="8" t="s">
        <v>217</v>
      </c>
      <c r="B223" s="25" t="s">
        <v>2073</v>
      </c>
      <c r="C223" s="8" t="s">
        <v>1595</v>
      </c>
      <c r="D223" s="74">
        <v>2.3380488772459631</v>
      </c>
      <c r="E223" s="9">
        <v>0.39660000000000001</v>
      </c>
      <c r="F223" s="9">
        <v>1.0925</v>
      </c>
      <c r="G223" s="9">
        <f t="shared" si="9"/>
        <v>0.43330000000000002</v>
      </c>
      <c r="H223" s="10">
        <f>IFERROR(VLOOKUP(C223,'Policy Adjustors'!$A$7:$C$16,2,FALSE),0)</f>
        <v>0.83</v>
      </c>
      <c r="I223" s="10">
        <f>IFERROR(VLOOKUP(C223,'Policy Adjustors'!$A$7:$C$16,3,FALSE),0)</f>
        <v>0.83</v>
      </c>
      <c r="J223" s="65">
        <f t="shared" si="10"/>
        <v>0.35959999999999998</v>
      </c>
      <c r="K223" s="65">
        <f t="shared" si="11"/>
        <v>0.35959999999999998</v>
      </c>
      <c r="L223" s="44"/>
    </row>
    <row r="224" spans="1:12" x14ac:dyDescent="0.25">
      <c r="A224" s="8" t="s">
        <v>218</v>
      </c>
      <c r="B224" s="25" t="s">
        <v>2073</v>
      </c>
      <c r="C224" s="8" t="s">
        <v>1595</v>
      </c>
      <c r="D224" s="74">
        <v>2.988405543819189</v>
      </c>
      <c r="E224" s="9">
        <v>0.52710000000000001</v>
      </c>
      <c r="F224" s="9">
        <v>1.0925</v>
      </c>
      <c r="G224" s="9">
        <f t="shared" si="9"/>
        <v>0.57589999999999997</v>
      </c>
      <c r="H224" s="10">
        <f>IFERROR(VLOOKUP(C224,'Policy Adjustors'!$A$7:$C$16,2,FALSE),0)</f>
        <v>0.83</v>
      </c>
      <c r="I224" s="10">
        <f>IFERROR(VLOOKUP(C224,'Policy Adjustors'!$A$7:$C$16,3,FALSE),0)</f>
        <v>0.83</v>
      </c>
      <c r="J224" s="65">
        <f t="shared" si="10"/>
        <v>0.47799999999999998</v>
      </c>
      <c r="K224" s="65">
        <f t="shared" si="11"/>
        <v>0.47799999999999998</v>
      </c>
      <c r="L224" s="44"/>
    </row>
    <row r="225" spans="1:12" x14ac:dyDescent="0.25">
      <c r="A225" s="8" t="s">
        <v>219</v>
      </c>
      <c r="B225" s="25" t="s">
        <v>2073</v>
      </c>
      <c r="C225" s="8" t="s">
        <v>1595</v>
      </c>
      <c r="D225" s="74">
        <v>4.2153243469858888</v>
      </c>
      <c r="E225" s="9">
        <v>0.84670000000000001</v>
      </c>
      <c r="F225" s="9">
        <v>1.0925</v>
      </c>
      <c r="G225" s="9">
        <f t="shared" si="9"/>
        <v>0.92500000000000004</v>
      </c>
      <c r="H225" s="10">
        <f>IFERROR(VLOOKUP(C225,'Policy Adjustors'!$A$7:$C$16,2,FALSE),0)</f>
        <v>0.83</v>
      </c>
      <c r="I225" s="10">
        <f>IFERROR(VLOOKUP(C225,'Policy Adjustors'!$A$7:$C$16,3,FALSE),0)</f>
        <v>0.83</v>
      </c>
      <c r="J225" s="65">
        <f t="shared" si="10"/>
        <v>0.76780000000000004</v>
      </c>
      <c r="K225" s="65">
        <f t="shared" si="11"/>
        <v>0.76780000000000004</v>
      </c>
      <c r="L225" s="44"/>
    </row>
    <row r="226" spans="1:12" x14ac:dyDescent="0.25">
      <c r="A226" s="8" t="s">
        <v>220</v>
      </c>
      <c r="B226" s="25" t="s">
        <v>2073</v>
      </c>
      <c r="C226" s="8" t="s">
        <v>1595</v>
      </c>
      <c r="D226" s="74">
        <v>5.2037358458848662</v>
      </c>
      <c r="E226" s="9">
        <v>1.3728</v>
      </c>
      <c r="F226" s="9">
        <v>1.0925</v>
      </c>
      <c r="G226" s="9">
        <f t="shared" si="9"/>
        <v>1.4998</v>
      </c>
      <c r="H226" s="10">
        <f>IFERROR(VLOOKUP(C226,'Policy Adjustors'!$A$7:$C$16,2,FALSE),0)</f>
        <v>0.83</v>
      </c>
      <c r="I226" s="10">
        <f>IFERROR(VLOOKUP(C226,'Policy Adjustors'!$A$7:$C$16,3,FALSE),0)</f>
        <v>0.83</v>
      </c>
      <c r="J226" s="65">
        <f t="shared" si="10"/>
        <v>1.2447999999999999</v>
      </c>
      <c r="K226" s="65">
        <f t="shared" si="11"/>
        <v>1.2447999999999999</v>
      </c>
      <c r="L226" s="44"/>
    </row>
    <row r="227" spans="1:12" x14ac:dyDescent="0.25">
      <c r="A227" s="8" t="s">
        <v>221</v>
      </c>
      <c r="B227" s="25" t="s">
        <v>1377</v>
      </c>
      <c r="C227" s="8" t="s">
        <v>1595</v>
      </c>
      <c r="D227" s="74">
        <v>1.8772748646807373</v>
      </c>
      <c r="E227" s="9">
        <v>0.36230000000000001</v>
      </c>
      <c r="F227" s="9">
        <v>1.0925</v>
      </c>
      <c r="G227" s="9">
        <f t="shared" si="9"/>
        <v>0.39579999999999999</v>
      </c>
      <c r="H227" s="10">
        <f>IFERROR(VLOOKUP(C227,'Policy Adjustors'!$A$7:$C$16,2,FALSE),0)</f>
        <v>0.83</v>
      </c>
      <c r="I227" s="10">
        <f>IFERROR(VLOOKUP(C227,'Policy Adjustors'!$A$7:$C$16,3,FALSE),0)</f>
        <v>0.83</v>
      </c>
      <c r="J227" s="65">
        <f t="shared" si="10"/>
        <v>0.32850000000000001</v>
      </c>
      <c r="K227" s="65">
        <f t="shared" si="11"/>
        <v>0.32850000000000001</v>
      </c>
      <c r="L227" s="44"/>
    </row>
    <row r="228" spans="1:12" x14ac:dyDescent="0.25">
      <c r="A228" s="8" t="s">
        <v>222</v>
      </c>
      <c r="B228" s="25" t="s">
        <v>1377</v>
      </c>
      <c r="C228" s="8" t="s">
        <v>1595</v>
      </c>
      <c r="D228" s="74">
        <v>3.091257082209065</v>
      </c>
      <c r="E228" s="9">
        <v>0.71830000000000005</v>
      </c>
      <c r="F228" s="9">
        <v>1.0925</v>
      </c>
      <c r="G228" s="9">
        <f t="shared" si="9"/>
        <v>0.78469999999999995</v>
      </c>
      <c r="H228" s="10">
        <f>IFERROR(VLOOKUP(C228,'Policy Adjustors'!$A$7:$C$16,2,FALSE),0)</f>
        <v>0.83</v>
      </c>
      <c r="I228" s="10">
        <f>IFERROR(VLOOKUP(C228,'Policy Adjustors'!$A$7:$C$16,3,FALSE),0)</f>
        <v>0.83</v>
      </c>
      <c r="J228" s="65">
        <f t="shared" si="10"/>
        <v>0.65129999999999999</v>
      </c>
      <c r="K228" s="65">
        <f t="shared" si="11"/>
        <v>0.65129999999999999</v>
      </c>
      <c r="L228" s="44"/>
    </row>
    <row r="229" spans="1:12" x14ac:dyDescent="0.25">
      <c r="A229" s="8" t="s">
        <v>223</v>
      </c>
      <c r="B229" s="25" t="s">
        <v>1377</v>
      </c>
      <c r="C229" s="8" t="s">
        <v>1595</v>
      </c>
      <c r="D229" s="74">
        <v>4.2213646273487404</v>
      </c>
      <c r="E229" s="9">
        <v>1.0619000000000001</v>
      </c>
      <c r="F229" s="9">
        <v>1.0925</v>
      </c>
      <c r="G229" s="9">
        <f t="shared" si="9"/>
        <v>1.1600999999999999</v>
      </c>
      <c r="H229" s="10">
        <f>IFERROR(VLOOKUP(C229,'Policy Adjustors'!$A$7:$C$16,2,FALSE),0)</f>
        <v>0.83</v>
      </c>
      <c r="I229" s="10">
        <f>IFERROR(VLOOKUP(C229,'Policy Adjustors'!$A$7:$C$16,3,FALSE),0)</f>
        <v>0.83</v>
      </c>
      <c r="J229" s="65">
        <f t="shared" si="10"/>
        <v>0.96289999999999998</v>
      </c>
      <c r="K229" s="65">
        <f t="shared" si="11"/>
        <v>0.96289999999999998</v>
      </c>
      <c r="L229" s="44"/>
    </row>
    <row r="230" spans="1:12" x14ac:dyDescent="0.25">
      <c r="A230" s="8" t="s">
        <v>224</v>
      </c>
      <c r="B230" s="25" t="s">
        <v>1377</v>
      </c>
      <c r="C230" s="8" t="s">
        <v>1595</v>
      </c>
      <c r="D230" s="74">
        <v>5.0613428893007262</v>
      </c>
      <c r="E230" s="9">
        <v>1.7485999999999999</v>
      </c>
      <c r="F230" s="9">
        <v>1.0925</v>
      </c>
      <c r="G230" s="9">
        <f t="shared" si="9"/>
        <v>1.9103000000000001</v>
      </c>
      <c r="H230" s="10">
        <f>IFERROR(VLOOKUP(C230,'Policy Adjustors'!$A$7:$C$16,2,FALSE),0)</f>
        <v>0.83</v>
      </c>
      <c r="I230" s="10">
        <f>IFERROR(VLOOKUP(C230,'Policy Adjustors'!$A$7:$C$16,3,FALSE),0)</f>
        <v>0.83</v>
      </c>
      <c r="J230" s="65">
        <f t="shared" si="10"/>
        <v>1.5854999999999999</v>
      </c>
      <c r="K230" s="65">
        <f t="shared" si="11"/>
        <v>1.5854999999999999</v>
      </c>
      <c r="L230" s="44"/>
    </row>
    <row r="231" spans="1:12" x14ac:dyDescent="0.25">
      <c r="A231" s="8" t="s">
        <v>225</v>
      </c>
      <c r="B231" s="25" t="s">
        <v>1378</v>
      </c>
      <c r="C231" s="8" t="s">
        <v>1595</v>
      </c>
      <c r="D231" s="74">
        <v>2.1528709948199074</v>
      </c>
      <c r="E231" s="9">
        <v>0.57830000000000004</v>
      </c>
      <c r="F231" s="9">
        <v>1.0925</v>
      </c>
      <c r="G231" s="9">
        <f t="shared" si="9"/>
        <v>0.63180000000000003</v>
      </c>
      <c r="H231" s="10">
        <f>IFERROR(VLOOKUP(C231,'Policy Adjustors'!$A$7:$C$16,2,FALSE),0)</f>
        <v>0.83</v>
      </c>
      <c r="I231" s="10">
        <f>IFERROR(VLOOKUP(C231,'Policy Adjustors'!$A$7:$C$16,3,FALSE),0)</f>
        <v>0.83</v>
      </c>
      <c r="J231" s="65">
        <f t="shared" si="10"/>
        <v>0.52439999999999998</v>
      </c>
      <c r="K231" s="65">
        <f t="shared" si="11"/>
        <v>0.52439999999999998</v>
      </c>
      <c r="L231" s="44"/>
    </row>
    <row r="232" spans="1:12" x14ac:dyDescent="0.25">
      <c r="A232" s="8" t="s">
        <v>226</v>
      </c>
      <c r="B232" s="25" t="s">
        <v>1378</v>
      </c>
      <c r="C232" s="8" t="s">
        <v>1595</v>
      </c>
      <c r="D232" s="74">
        <v>2.8987496859651296</v>
      </c>
      <c r="E232" s="9">
        <v>0.74880000000000002</v>
      </c>
      <c r="F232" s="9">
        <v>1.0925</v>
      </c>
      <c r="G232" s="9">
        <f t="shared" si="9"/>
        <v>0.81810000000000005</v>
      </c>
      <c r="H232" s="10">
        <f>IFERROR(VLOOKUP(C232,'Policy Adjustors'!$A$7:$C$16,2,FALSE),0)</f>
        <v>0.83</v>
      </c>
      <c r="I232" s="10">
        <f>IFERROR(VLOOKUP(C232,'Policy Adjustors'!$A$7:$C$16,3,FALSE),0)</f>
        <v>0.83</v>
      </c>
      <c r="J232" s="65">
        <f t="shared" si="10"/>
        <v>0.67900000000000005</v>
      </c>
      <c r="K232" s="65">
        <f t="shared" si="11"/>
        <v>0.67900000000000005</v>
      </c>
      <c r="L232" s="44"/>
    </row>
    <row r="233" spans="1:12" x14ac:dyDescent="0.25">
      <c r="A233" s="8" t="s">
        <v>227</v>
      </c>
      <c r="B233" s="25" t="s">
        <v>1378</v>
      </c>
      <c r="C233" s="8" t="s">
        <v>1595</v>
      </c>
      <c r="D233" s="74">
        <v>4.1363902505604626</v>
      </c>
      <c r="E233" s="9">
        <v>1.0889</v>
      </c>
      <c r="F233" s="9">
        <v>1.0925</v>
      </c>
      <c r="G233" s="9">
        <f t="shared" si="9"/>
        <v>1.1896</v>
      </c>
      <c r="H233" s="10">
        <f>IFERROR(VLOOKUP(C233,'Policy Adjustors'!$A$7:$C$16,2,FALSE),0)</f>
        <v>0.83</v>
      </c>
      <c r="I233" s="10">
        <f>IFERROR(VLOOKUP(C233,'Policy Adjustors'!$A$7:$C$16,3,FALSE),0)</f>
        <v>0.83</v>
      </c>
      <c r="J233" s="65">
        <f t="shared" si="10"/>
        <v>0.98740000000000006</v>
      </c>
      <c r="K233" s="65">
        <f t="shared" si="11"/>
        <v>0.98740000000000006</v>
      </c>
      <c r="L233" s="44"/>
    </row>
    <row r="234" spans="1:12" x14ac:dyDescent="0.25">
      <c r="A234" s="8" t="s">
        <v>228</v>
      </c>
      <c r="B234" s="25" t="s">
        <v>1378</v>
      </c>
      <c r="C234" s="8" t="s">
        <v>1595</v>
      </c>
      <c r="D234" s="74">
        <v>5.0880442875223162</v>
      </c>
      <c r="E234" s="9">
        <v>1.6332</v>
      </c>
      <c r="F234" s="9">
        <v>1.0925</v>
      </c>
      <c r="G234" s="9">
        <f t="shared" si="9"/>
        <v>1.7843</v>
      </c>
      <c r="H234" s="10">
        <f>IFERROR(VLOOKUP(C234,'Policy Adjustors'!$A$7:$C$16,2,FALSE),0)</f>
        <v>0.83</v>
      </c>
      <c r="I234" s="10">
        <f>IFERROR(VLOOKUP(C234,'Policy Adjustors'!$A$7:$C$16,3,FALSE),0)</f>
        <v>0.83</v>
      </c>
      <c r="J234" s="65">
        <f t="shared" si="10"/>
        <v>1.4810000000000001</v>
      </c>
      <c r="K234" s="65">
        <f t="shared" si="11"/>
        <v>1.4810000000000001</v>
      </c>
      <c r="L234" s="44"/>
    </row>
    <row r="235" spans="1:12" x14ac:dyDescent="0.25">
      <c r="A235" s="8" t="s">
        <v>229</v>
      </c>
      <c r="B235" s="25" t="s">
        <v>1379</v>
      </c>
      <c r="C235" s="8" t="s">
        <v>1596</v>
      </c>
      <c r="D235" s="74">
        <v>2.4637586016001736</v>
      </c>
      <c r="E235" s="9">
        <v>0.67059999999999997</v>
      </c>
      <c r="F235" s="9">
        <v>1.0925</v>
      </c>
      <c r="G235" s="9">
        <f t="shared" si="9"/>
        <v>0.73260000000000003</v>
      </c>
      <c r="H235" s="10">
        <f>IFERROR(VLOOKUP(C235,'Policy Adjustors'!$A$7:$C$16,2,FALSE),0)</f>
        <v>0.69</v>
      </c>
      <c r="I235" s="10">
        <f>IFERROR(VLOOKUP(C235,'Policy Adjustors'!$A$7:$C$16,3,FALSE),0)</f>
        <v>0.69</v>
      </c>
      <c r="J235" s="65">
        <f t="shared" si="10"/>
        <v>0.50549999999999995</v>
      </c>
      <c r="K235" s="65">
        <f t="shared" si="11"/>
        <v>0.50549999999999995</v>
      </c>
      <c r="L235" s="44"/>
    </row>
    <row r="236" spans="1:12" x14ac:dyDescent="0.25">
      <c r="A236" s="8" t="s">
        <v>230</v>
      </c>
      <c r="B236" s="25" t="s">
        <v>1379</v>
      </c>
      <c r="C236" s="8" t="s">
        <v>1596</v>
      </c>
      <c r="D236" s="74">
        <v>2.9545876013410837</v>
      </c>
      <c r="E236" s="9">
        <v>0.79300000000000004</v>
      </c>
      <c r="F236" s="9">
        <v>1.0925</v>
      </c>
      <c r="G236" s="9">
        <f t="shared" si="9"/>
        <v>0.86639999999999995</v>
      </c>
      <c r="H236" s="10">
        <f>IFERROR(VLOOKUP(C236,'Policy Adjustors'!$A$7:$C$16,2,FALSE),0)</f>
        <v>0.69</v>
      </c>
      <c r="I236" s="10">
        <f>IFERROR(VLOOKUP(C236,'Policy Adjustors'!$A$7:$C$16,3,FALSE),0)</f>
        <v>0.69</v>
      </c>
      <c r="J236" s="65">
        <f t="shared" si="10"/>
        <v>0.5978</v>
      </c>
      <c r="K236" s="65">
        <f t="shared" si="11"/>
        <v>0.5978</v>
      </c>
      <c r="L236" s="44"/>
    </row>
    <row r="237" spans="1:12" x14ac:dyDescent="0.25">
      <c r="A237" s="8" t="s">
        <v>231</v>
      </c>
      <c r="B237" s="25" t="s">
        <v>1379</v>
      </c>
      <c r="C237" s="8" t="s">
        <v>1596</v>
      </c>
      <c r="D237" s="74">
        <v>4.3472030838113875</v>
      </c>
      <c r="E237" s="9">
        <v>1.1387</v>
      </c>
      <c r="F237" s="9">
        <v>1.0925</v>
      </c>
      <c r="G237" s="9">
        <f t="shared" si="9"/>
        <v>1.244</v>
      </c>
      <c r="H237" s="10">
        <f>IFERROR(VLOOKUP(C237,'Policy Adjustors'!$A$7:$C$16,2,FALSE),0)</f>
        <v>0.69</v>
      </c>
      <c r="I237" s="10">
        <f>IFERROR(VLOOKUP(C237,'Policy Adjustors'!$A$7:$C$16,3,FALSE),0)</f>
        <v>0.69</v>
      </c>
      <c r="J237" s="65">
        <f t="shared" si="10"/>
        <v>0.85840000000000005</v>
      </c>
      <c r="K237" s="65">
        <f t="shared" si="11"/>
        <v>0.85840000000000005</v>
      </c>
      <c r="L237" s="44"/>
    </row>
    <row r="238" spans="1:12" x14ac:dyDescent="0.25">
      <c r="A238" s="8" t="s">
        <v>232</v>
      </c>
      <c r="B238" s="25" t="s">
        <v>1379</v>
      </c>
      <c r="C238" s="8" t="s">
        <v>1596</v>
      </c>
      <c r="D238" s="74">
        <v>6.2010368458076162</v>
      </c>
      <c r="E238" s="9">
        <v>1.9426000000000001</v>
      </c>
      <c r="F238" s="9">
        <v>1.0925</v>
      </c>
      <c r="G238" s="9">
        <f t="shared" si="9"/>
        <v>2.1223000000000001</v>
      </c>
      <c r="H238" s="10">
        <f>IFERROR(VLOOKUP(C238,'Policy Adjustors'!$A$7:$C$16,2,FALSE),0)</f>
        <v>0.69</v>
      </c>
      <c r="I238" s="10">
        <f>IFERROR(VLOOKUP(C238,'Policy Adjustors'!$A$7:$C$16,3,FALSE),0)</f>
        <v>0.69</v>
      </c>
      <c r="J238" s="65">
        <f t="shared" si="10"/>
        <v>1.4643999999999999</v>
      </c>
      <c r="K238" s="65">
        <f t="shared" si="11"/>
        <v>1.4643999999999999</v>
      </c>
      <c r="L238" s="44"/>
    </row>
    <row r="239" spans="1:12" x14ac:dyDescent="0.25">
      <c r="A239" s="8" t="s">
        <v>233</v>
      </c>
      <c r="B239" s="25" t="s">
        <v>1380</v>
      </c>
      <c r="C239" s="8" t="s">
        <v>1597</v>
      </c>
      <c r="D239" s="74">
        <v>2.520286770983089</v>
      </c>
      <c r="E239" s="9">
        <v>0.58309999999999995</v>
      </c>
      <c r="F239" s="9">
        <v>1.0925</v>
      </c>
      <c r="G239" s="9">
        <f t="shared" si="9"/>
        <v>0.63700000000000001</v>
      </c>
      <c r="H239" s="10">
        <f>IFERROR(VLOOKUP(C239,'Policy Adjustors'!$A$7:$C$16,2,FALSE),0)</f>
        <v>0.87</v>
      </c>
      <c r="I239" s="10">
        <f>IFERROR(VLOOKUP(C239,'Policy Adjustors'!$A$7:$C$16,3,FALSE),0)</f>
        <v>1.36</v>
      </c>
      <c r="J239" s="65">
        <f t="shared" si="10"/>
        <v>0.55420000000000003</v>
      </c>
      <c r="K239" s="65">
        <f t="shared" si="11"/>
        <v>0.86629999999999996</v>
      </c>
      <c r="L239" s="44"/>
    </row>
    <row r="240" spans="1:12" x14ac:dyDescent="0.25">
      <c r="A240" s="8" t="s">
        <v>234</v>
      </c>
      <c r="B240" s="25" t="s">
        <v>1380</v>
      </c>
      <c r="C240" s="8" t="s">
        <v>1597</v>
      </c>
      <c r="D240" s="74">
        <v>3.378295998774334</v>
      </c>
      <c r="E240" s="9">
        <v>0.7954</v>
      </c>
      <c r="F240" s="9">
        <v>1.0925</v>
      </c>
      <c r="G240" s="9">
        <f t="shared" si="9"/>
        <v>0.86899999999999999</v>
      </c>
      <c r="H240" s="10">
        <f>IFERROR(VLOOKUP(C240,'Policy Adjustors'!$A$7:$C$16,2,FALSE),0)</f>
        <v>0.87</v>
      </c>
      <c r="I240" s="10">
        <f>IFERROR(VLOOKUP(C240,'Policy Adjustors'!$A$7:$C$16,3,FALSE),0)</f>
        <v>1.36</v>
      </c>
      <c r="J240" s="65">
        <f t="shared" si="10"/>
        <v>0.75600000000000001</v>
      </c>
      <c r="K240" s="65">
        <f t="shared" si="11"/>
        <v>1.1818</v>
      </c>
      <c r="L240" s="44"/>
    </row>
    <row r="241" spans="1:12" x14ac:dyDescent="0.25">
      <c r="A241" s="8" t="s">
        <v>235</v>
      </c>
      <c r="B241" s="25" t="s">
        <v>1380</v>
      </c>
      <c r="C241" s="8" t="s">
        <v>1597</v>
      </c>
      <c r="D241" s="74">
        <v>4.9359091154107606</v>
      </c>
      <c r="E241" s="9">
        <v>1.1393</v>
      </c>
      <c r="F241" s="9">
        <v>1.0925</v>
      </c>
      <c r="G241" s="9">
        <f t="shared" si="9"/>
        <v>1.2446999999999999</v>
      </c>
      <c r="H241" s="10">
        <f>IFERROR(VLOOKUP(C241,'Policy Adjustors'!$A$7:$C$16,2,FALSE),0)</f>
        <v>0.87</v>
      </c>
      <c r="I241" s="10">
        <f>IFERROR(VLOOKUP(C241,'Policy Adjustors'!$A$7:$C$16,3,FALSE),0)</f>
        <v>1.36</v>
      </c>
      <c r="J241" s="65">
        <f t="shared" si="10"/>
        <v>1.0829</v>
      </c>
      <c r="K241" s="65">
        <f t="shared" si="11"/>
        <v>1.6928000000000001</v>
      </c>
      <c r="L241" s="44"/>
    </row>
    <row r="242" spans="1:12" x14ac:dyDescent="0.25">
      <c r="A242" s="8" t="s">
        <v>236</v>
      </c>
      <c r="B242" s="25" t="s">
        <v>1380</v>
      </c>
      <c r="C242" s="8" t="s">
        <v>1597</v>
      </c>
      <c r="D242" s="74">
        <v>6.372281943248054</v>
      </c>
      <c r="E242" s="9">
        <v>1.6467000000000001</v>
      </c>
      <c r="F242" s="9">
        <v>1.0925</v>
      </c>
      <c r="G242" s="9">
        <f t="shared" si="9"/>
        <v>1.7989999999999999</v>
      </c>
      <c r="H242" s="10">
        <f>IFERROR(VLOOKUP(C242,'Policy Adjustors'!$A$7:$C$16,2,FALSE),0)</f>
        <v>0.87</v>
      </c>
      <c r="I242" s="10">
        <f>IFERROR(VLOOKUP(C242,'Policy Adjustors'!$A$7:$C$16,3,FALSE),0)</f>
        <v>1.36</v>
      </c>
      <c r="J242" s="65">
        <f t="shared" si="10"/>
        <v>1.5650999999999999</v>
      </c>
      <c r="K242" s="65">
        <f t="shared" si="11"/>
        <v>2.4466000000000001</v>
      </c>
      <c r="L242" s="44"/>
    </row>
    <row r="243" spans="1:12" x14ac:dyDescent="0.25">
      <c r="A243" s="8" t="s">
        <v>237</v>
      </c>
      <c r="B243" s="25" t="s">
        <v>1381</v>
      </c>
      <c r="C243" s="8" t="s">
        <v>1595</v>
      </c>
      <c r="D243" s="74">
        <v>3.0681508058382074</v>
      </c>
      <c r="E243" s="9">
        <v>0.60499999999999998</v>
      </c>
      <c r="F243" s="9">
        <v>1.0925</v>
      </c>
      <c r="G243" s="9">
        <f t="shared" si="9"/>
        <v>0.66100000000000003</v>
      </c>
      <c r="H243" s="10">
        <f>IFERROR(VLOOKUP(C243,'Policy Adjustors'!$A$7:$C$16,2,FALSE),0)</f>
        <v>0.83</v>
      </c>
      <c r="I243" s="10">
        <f>IFERROR(VLOOKUP(C243,'Policy Adjustors'!$A$7:$C$16,3,FALSE),0)</f>
        <v>0.83</v>
      </c>
      <c r="J243" s="65">
        <f t="shared" si="10"/>
        <v>0.54859999999999998</v>
      </c>
      <c r="K243" s="65">
        <f t="shared" si="11"/>
        <v>0.54859999999999998</v>
      </c>
      <c r="L243" s="44"/>
    </row>
    <row r="244" spans="1:12" x14ac:dyDescent="0.25">
      <c r="A244" s="8" t="s">
        <v>238</v>
      </c>
      <c r="B244" s="25" t="s">
        <v>1381</v>
      </c>
      <c r="C244" s="8" t="s">
        <v>1595</v>
      </c>
      <c r="D244" s="74">
        <v>3.8911559978329779</v>
      </c>
      <c r="E244" s="9">
        <v>0.78320000000000001</v>
      </c>
      <c r="F244" s="9">
        <v>1.0925</v>
      </c>
      <c r="G244" s="9">
        <f t="shared" si="9"/>
        <v>0.85560000000000003</v>
      </c>
      <c r="H244" s="10">
        <f>IFERROR(VLOOKUP(C244,'Policy Adjustors'!$A$7:$C$16,2,FALSE),0)</f>
        <v>0.83</v>
      </c>
      <c r="I244" s="10">
        <f>IFERROR(VLOOKUP(C244,'Policy Adjustors'!$A$7:$C$16,3,FALSE),0)</f>
        <v>0.83</v>
      </c>
      <c r="J244" s="65">
        <f t="shared" si="10"/>
        <v>0.71009999999999995</v>
      </c>
      <c r="K244" s="65">
        <f t="shared" si="11"/>
        <v>0.71009999999999995</v>
      </c>
      <c r="L244" s="44"/>
    </row>
    <row r="245" spans="1:12" x14ac:dyDescent="0.25">
      <c r="A245" s="8" t="s">
        <v>239</v>
      </c>
      <c r="B245" s="25" t="s">
        <v>1381</v>
      </c>
      <c r="C245" s="8" t="s">
        <v>1595</v>
      </c>
      <c r="D245" s="74">
        <v>5.0417769740751792</v>
      </c>
      <c r="E245" s="9">
        <v>1.0621</v>
      </c>
      <c r="F245" s="9">
        <v>1.0925</v>
      </c>
      <c r="G245" s="9">
        <f t="shared" si="9"/>
        <v>1.1603000000000001</v>
      </c>
      <c r="H245" s="10">
        <f>IFERROR(VLOOKUP(C245,'Policy Adjustors'!$A$7:$C$16,2,FALSE),0)</f>
        <v>0.83</v>
      </c>
      <c r="I245" s="10">
        <f>IFERROR(VLOOKUP(C245,'Policy Adjustors'!$A$7:$C$16,3,FALSE),0)</f>
        <v>0.83</v>
      </c>
      <c r="J245" s="65">
        <f t="shared" si="10"/>
        <v>0.96299999999999997</v>
      </c>
      <c r="K245" s="65">
        <f t="shared" si="11"/>
        <v>0.96299999999999997</v>
      </c>
      <c r="L245" s="44"/>
    </row>
    <row r="246" spans="1:12" x14ac:dyDescent="0.25">
      <c r="A246" s="8" t="s">
        <v>240</v>
      </c>
      <c r="B246" s="25" t="s">
        <v>1381</v>
      </c>
      <c r="C246" s="8" t="s">
        <v>1595</v>
      </c>
      <c r="D246" s="74">
        <v>6.3215173474952326</v>
      </c>
      <c r="E246" s="9">
        <v>1.5112000000000001</v>
      </c>
      <c r="F246" s="9">
        <v>1.0925</v>
      </c>
      <c r="G246" s="9">
        <f t="shared" si="9"/>
        <v>1.651</v>
      </c>
      <c r="H246" s="10">
        <f>IFERROR(VLOOKUP(C246,'Policy Adjustors'!$A$7:$C$16,2,FALSE),0)</f>
        <v>0.83</v>
      </c>
      <c r="I246" s="10">
        <f>IFERROR(VLOOKUP(C246,'Policy Adjustors'!$A$7:$C$16,3,FALSE),0)</f>
        <v>0.83</v>
      </c>
      <c r="J246" s="65">
        <f t="shared" si="10"/>
        <v>1.3703000000000001</v>
      </c>
      <c r="K246" s="65">
        <f t="shared" si="11"/>
        <v>1.3703000000000001</v>
      </c>
      <c r="L246" s="44"/>
    </row>
    <row r="247" spans="1:12" x14ac:dyDescent="0.25">
      <c r="A247" s="8" t="s">
        <v>241</v>
      </c>
      <c r="B247" s="25" t="s">
        <v>1382</v>
      </c>
      <c r="C247" s="8" t="s">
        <v>1595</v>
      </c>
      <c r="D247" s="74">
        <v>1.9746442655078797</v>
      </c>
      <c r="E247" s="9">
        <v>0.28239999999999998</v>
      </c>
      <c r="F247" s="9">
        <v>1.0925</v>
      </c>
      <c r="G247" s="9">
        <f t="shared" si="9"/>
        <v>0.3085</v>
      </c>
      <c r="H247" s="10">
        <f>IFERROR(VLOOKUP(C247,'Policy Adjustors'!$A$7:$C$16,2,FALSE),0)</f>
        <v>0.83</v>
      </c>
      <c r="I247" s="10">
        <f>IFERROR(VLOOKUP(C247,'Policy Adjustors'!$A$7:$C$16,3,FALSE),0)</f>
        <v>0.83</v>
      </c>
      <c r="J247" s="65">
        <f t="shared" si="10"/>
        <v>0.25609999999999999</v>
      </c>
      <c r="K247" s="65">
        <f t="shared" si="11"/>
        <v>0.25609999999999999</v>
      </c>
      <c r="L247" s="44"/>
    </row>
    <row r="248" spans="1:12" x14ac:dyDescent="0.25">
      <c r="A248" s="8" t="s">
        <v>242</v>
      </c>
      <c r="B248" s="25" t="s">
        <v>1382</v>
      </c>
      <c r="C248" s="8" t="s">
        <v>1595</v>
      </c>
      <c r="D248" s="74">
        <v>2.5508193998178714</v>
      </c>
      <c r="E248" s="9">
        <v>0.40479999999999999</v>
      </c>
      <c r="F248" s="9">
        <v>1.0925</v>
      </c>
      <c r="G248" s="9">
        <f t="shared" si="9"/>
        <v>0.44219999999999998</v>
      </c>
      <c r="H248" s="10">
        <f>IFERROR(VLOOKUP(C248,'Policy Adjustors'!$A$7:$C$16,2,FALSE),0)</f>
        <v>0.83</v>
      </c>
      <c r="I248" s="10">
        <f>IFERROR(VLOOKUP(C248,'Policy Adjustors'!$A$7:$C$16,3,FALSE),0)</f>
        <v>0.83</v>
      </c>
      <c r="J248" s="65">
        <f t="shared" si="10"/>
        <v>0.36699999999999999</v>
      </c>
      <c r="K248" s="65">
        <f t="shared" si="11"/>
        <v>0.36699999999999999</v>
      </c>
      <c r="L248" s="44"/>
    </row>
    <row r="249" spans="1:12" x14ac:dyDescent="0.25">
      <c r="A249" s="8" t="s">
        <v>243</v>
      </c>
      <c r="B249" s="25" t="s">
        <v>1382</v>
      </c>
      <c r="C249" s="8" t="s">
        <v>1595</v>
      </c>
      <c r="D249" s="74">
        <v>3.7319703793805843</v>
      </c>
      <c r="E249" s="9">
        <v>0.69769999999999999</v>
      </c>
      <c r="F249" s="9">
        <v>1.0925</v>
      </c>
      <c r="G249" s="9">
        <f t="shared" si="9"/>
        <v>0.76219999999999999</v>
      </c>
      <c r="H249" s="10">
        <f>IFERROR(VLOOKUP(C249,'Policy Adjustors'!$A$7:$C$16,2,FALSE),0)</f>
        <v>0.83</v>
      </c>
      <c r="I249" s="10">
        <f>IFERROR(VLOOKUP(C249,'Policy Adjustors'!$A$7:$C$16,3,FALSE),0)</f>
        <v>0.83</v>
      </c>
      <c r="J249" s="65">
        <f t="shared" si="10"/>
        <v>0.63260000000000005</v>
      </c>
      <c r="K249" s="65">
        <f t="shared" si="11"/>
        <v>0.63260000000000005</v>
      </c>
      <c r="L249" s="44"/>
    </row>
    <row r="250" spans="1:12" x14ac:dyDescent="0.25">
      <c r="A250" s="8" t="s">
        <v>244</v>
      </c>
      <c r="B250" s="25" t="s">
        <v>1382</v>
      </c>
      <c r="C250" s="8" t="s">
        <v>1595</v>
      </c>
      <c r="D250" s="74">
        <v>6.467727860676483</v>
      </c>
      <c r="E250" s="9">
        <v>1.528</v>
      </c>
      <c r="F250" s="9">
        <v>1.0925</v>
      </c>
      <c r="G250" s="9">
        <f t="shared" si="9"/>
        <v>1.6693</v>
      </c>
      <c r="H250" s="10">
        <f>IFERROR(VLOOKUP(C250,'Policy Adjustors'!$A$7:$C$16,2,FALSE),0)</f>
        <v>0.83</v>
      </c>
      <c r="I250" s="10">
        <f>IFERROR(VLOOKUP(C250,'Policy Adjustors'!$A$7:$C$16,3,FALSE),0)</f>
        <v>0.83</v>
      </c>
      <c r="J250" s="65">
        <f t="shared" si="10"/>
        <v>1.3855</v>
      </c>
      <c r="K250" s="65">
        <f t="shared" si="11"/>
        <v>1.3855</v>
      </c>
      <c r="L250" s="44"/>
    </row>
    <row r="251" spans="1:12" x14ac:dyDescent="0.25">
      <c r="A251" s="8" t="s">
        <v>245</v>
      </c>
      <c r="B251" s="25" t="s">
        <v>1383</v>
      </c>
      <c r="C251" s="8" t="s">
        <v>1595</v>
      </c>
      <c r="D251" s="74">
        <v>2.2840881688685086</v>
      </c>
      <c r="E251" s="9">
        <v>0.44569999999999999</v>
      </c>
      <c r="F251" s="9">
        <v>1.0925</v>
      </c>
      <c r="G251" s="9">
        <f t="shared" si="9"/>
        <v>0.4869</v>
      </c>
      <c r="H251" s="10">
        <f>IFERROR(VLOOKUP(C251,'Policy Adjustors'!$A$7:$C$16,2,FALSE),0)</f>
        <v>0.83</v>
      </c>
      <c r="I251" s="10">
        <f>IFERROR(VLOOKUP(C251,'Policy Adjustors'!$A$7:$C$16,3,FALSE),0)</f>
        <v>0.83</v>
      </c>
      <c r="J251" s="65">
        <f t="shared" si="10"/>
        <v>0.40410000000000001</v>
      </c>
      <c r="K251" s="65">
        <f t="shared" si="11"/>
        <v>0.40410000000000001</v>
      </c>
      <c r="L251" s="44"/>
    </row>
    <row r="252" spans="1:12" x14ac:dyDescent="0.25">
      <c r="A252" s="8" t="s">
        <v>246</v>
      </c>
      <c r="B252" s="25" t="s">
        <v>1383</v>
      </c>
      <c r="C252" s="8" t="s">
        <v>1595</v>
      </c>
      <c r="D252" s="74">
        <v>2.9878501097964563</v>
      </c>
      <c r="E252" s="9">
        <v>0.61470000000000002</v>
      </c>
      <c r="F252" s="9">
        <v>1.0925</v>
      </c>
      <c r="G252" s="9">
        <f t="shared" si="9"/>
        <v>0.67159999999999997</v>
      </c>
      <c r="H252" s="10">
        <f>IFERROR(VLOOKUP(C252,'Policy Adjustors'!$A$7:$C$16,2,FALSE),0)</f>
        <v>0.83</v>
      </c>
      <c r="I252" s="10">
        <f>IFERROR(VLOOKUP(C252,'Policy Adjustors'!$A$7:$C$16,3,FALSE),0)</f>
        <v>0.83</v>
      </c>
      <c r="J252" s="65">
        <f t="shared" si="10"/>
        <v>0.55740000000000001</v>
      </c>
      <c r="K252" s="65">
        <f t="shared" si="11"/>
        <v>0.55740000000000001</v>
      </c>
      <c r="L252" s="44"/>
    </row>
    <row r="253" spans="1:12" x14ac:dyDescent="0.25">
      <c r="A253" s="8" t="s">
        <v>247</v>
      </c>
      <c r="B253" s="25" t="s">
        <v>1383</v>
      </c>
      <c r="C253" s="8" t="s">
        <v>1595</v>
      </c>
      <c r="D253" s="74">
        <v>3.9979875506948717</v>
      </c>
      <c r="E253" s="9">
        <v>0.86550000000000005</v>
      </c>
      <c r="F253" s="9">
        <v>1.0925</v>
      </c>
      <c r="G253" s="9">
        <f t="shared" si="9"/>
        <v>0.9456</v>
      </c>
      <c r="H253" s="10">
        <f>IFERROR(VLOOKUP(C253,'Policy Adjustors'!$A$7:$C$16,2,FALSE),0)</f>
        <v>0.83</v>
      </c>
      <c r="I253" s="10">
        <f>IFERROR(VLOOKUP(C253,'Policy Adjustors'!$A$7:$C$16,3,FALSE),0)</f>
        <v>0.83</v>
      </c>
      <c r="J253" s="65">
        <f t="shared" si="10"/>
        <v>0.78480000000000005</v>
      </c>
      <c r="K253" s="65">
        <f t="shared" si="11"/>
        <v>0.78480000000000005</v>
      </c>
      <c r="L253" s="44"/>
    </row>
    <row r="254" spans="1:12" x14ac:dyDescent="0.25">
      <c r="A254" s="8" t="s">
        <v>248</v>
      </c>
      <c r="B254" s="25" t="s">
        <v>1383</v>
      </c>
      <c r="C254" s="8" t="s">
        <v>1595</v>
      </c>
      <c r="D254" s="74">
        <v>5.5338675270530882</v>
      </c>
      <c r="E254" s="9">
        <v>1.3149999999999999</v>
      </c>
      <c r="F254" s="9">
        <v>1.0925</v>
      </c>
      <c r="G254" s="9">
        <f t="shared" si="9"/>
        <v>1.4366000000000001</v>
      </c>
      <c r="H254" s="10">
        <f>IFERROR(VLOOKUP(C254,'Policy Adjustors'!$A$7:$C$16,2,FALSE),0)</f>
        <v>0.83</v>
      </c>
      <c r="I254" s="10">
        <f>IFERROR(VLOOKUP(C254,'Policy Adjustors'!$A$7:$C$16,3,FALSE),0)</f>
        <v>0.83</v>
      </c>
      <c r="J254" s="65">
        <f t="shared" si="10"/>
        <v>1.1923999999999999</v>
      </c>
      <c r="K254" s="65">
        <f t="shared" si="11"/>
        <v>1.1923999999999999</v>
      </c>
      <c r="L254" s="44"/>
    </row>
    <row r="255" spans="1:12" x14ac:dyDescent="0.25">
      <c r="A255" s="8" t="s">
        <v>249</v>
      </c>
      <c r="B255" s="25" t="s">
        <v>1384</v>
      </c>
      <c r="C255" s="8" t="s">
        <v>1595</v>
      </c>
      <c r="D255" s="74">
        <v>2.419471692016232</v>
      </c>
      <c r="E255" s="9">
        <v>0.52280000000000004</v>
      </c>
      <c r="F255" s="9">
        <v>1.0925</v>
      </c>
      <c r="G255" s="9">
        <f t="shared" si="9"/>
        <v>0.57120000000000004</v>
      </c>
      <c r="H255" s="10">
        <f>IFERROR(VLOOKUP(C255,'Policy Adjustors'!$A$7:$C$16,2,FALSE),0)</f>
        <v>0.83</v>
      </c>
      <c r="I255" s="10">
        <f>IFERROR(VLOOKUP(C255,'Policy Adjustors'!$A$7:$C$16,3,FALSE),0)</f>
        <v>0.83</v>
      </c>
      <c r="J255" s="65">
        <f t="shared" si="10"/>
        <v>0.47410000000000002</v>
      </c>
      <c r="K255" s="65">
        <f t="shared" si="11"/>
        <v>0.47410000000000002</v>
      </c>
      <c r="L255" s="44"/>
    </row>
    <row r="256" spans="1:12" x14ac:dyDescent="0.25">
      <c r="A256" s="8" t="s">
        <v>250</v>
      </c>
      <c r="B256" s="25" t="s">
        <v>1384</v>
      </c>
      <c r="C256" s="8" t="s">
        <v>1595</v>
      </c>
      <c r="D256" s="74">
        <v>2.9749825303892266</v>
      </c>
      <c r="E256" s="9">
        <v>0.64770000000000005</v>
      </c>
      <c r="F256" s="9">
        <v>1.0925</v>
      </c>
      <c r="G256" s="9">
        <f t="shared" si="9"/>
        <v>0.70760000000000001</v>
      </c>
      <c r="H256" s="10">
        <f>IFERROR(VLOOKUP(C256,'Policy Adjustors'!$A$7:$C$16,2,FALSE),0)</f>
        <v>0.83</v>
      </c>
      <c r="I256" s="10">
        <f>IFERROR(VLOOKUP(C256,'Policy Adjustors'!$A$7:$C$16,3,FALSE),0)</f>
        <v>0.83</v>
      </c>
      <c r="J256" s="65">
        <f t="shared" si="10"/>
        <v>0.58730000000000004</v>
      </c>
      <c r="K256" s="65">
        <f t="shared" si="11"/>
        <v>0.58730000000000004</v>
      </c>
      <c r="L256" s="44"/>
    </row>
    <row r="257" spans="1:12" x14ac:dyDescent="0.25">
      <c r="A257" s="8" t="s">
        <v>251</v>
      </c>
      <c r="B257" s="25" t="s">
        <v>1384</v>
      </c>
      <c r="C257" s="8" t="s">
        <v>1595</v>
      </c>
      <c r="D257" s="74">
        <v>3.6836133635213777</v>
      </c>
      <c r="E257" s="9">
        <v>0.80930000000000002</v>
      </c>
      <c r="F257" s="9">
        <v>1.0925</v>
      </c>
      <c r="G257" s="9">
        <f t="shared" si="9"/>
        <v>0.88419999999999999</v>
      </c>
      <c r="H257" s="10">
        <f>IFERROR(VLOOKUP(C257,'Policy Adjustors'!$A$7:$C$16,2,FALSE),0)</f>
        <v>0.83</v>
      </c>
      <c r="I257" s="10">
        <f>IFERROR(VLOOKUP(C257,'Policy Adjustors'!$A$7:$C$16,3,FALSE),0)</f>
        <v>0.83</v>
      </c>
      <c r="J257" s="65">
        <f t="shared" si="10"/>
        <v>0.7339</v>
      </c>
      <c r="K257" s="65">
        <f t="shared" si="11"/>
        <v>0.7339</v>
      </c>
      <c r="L257" s="44"/>
    </row>
    <row r="258" spans="1:12" x14ac:dyDescent="0.25">
      <c r="A258" s="8" t="s">
        <v>252</v>
      </c>
      <c r="B258" s="25" t="s">
        <v>1384</v>
      </c>
      <c r="C258" s="8" t="s">
        <v>1595</v>
      </c>
      <c r="D258" s="74">
        <v>5.2055448475053083</v>
      </c>
      <c r="E258" s="9">
        <v>1.2257</v>
      </c>
      <c r="F258" s="9">
        <v>1.0925</v>
      </c>
      <c r="G258" s="9">
        <f t="shared" si="9"/>
        <v>1.3391</v>
      </c>
      <c r="H258" s="10">
        <f>IFERROR(VLOOKUP(C258,'Policy Adjustors'!$A$7:$C$16,2,FALSE),0)</f>
        <v>0.83</v>
      </c>
      <c r="I258" s="10">
        <f>IFERROR(VLOOKUP(C258,'Policy Adjustors'!$A$7:$C$16,3,FALSE),0)</f>
        <v>0.83</v>
      </c>
      <c r="J258" s="65">
        <f t="shared" si="10"/>
        <v>1.1114999999999999</v>
      </c>
      <c r="K258" s="65">
        <f t="shared" si="11"/>
        <v>1.1114999999999999</v>
      </c>
      <c r="L258" s="44"/>
    </row>
    <row r="259" spans="1:12" x14ac:dyDescent="0.25">
      <c r="A259" s="8" t="s">
        <v>253</v>
      </c>
      <c r="B259" s="25" t="s">
        <v>1385</v>
      </c>
      <c r="C259" s="8" t="s">
        <v>1595</v>
      </c>
      <c r="D259" s="74">
        <v>1.7805669373052238</v>
      </c>
      <c r="E259" s="9">
        <v>0.36799999999999999</v>
      </c>
      <c r="F259" s="9">
        <v>1.0925</v>
      </c>
      <c r="G259" s="9">
        <f t="shared" si="9"/>
        <v>0.40200000000000002</v>
      </c>
      <c r="H259" s="10">
        <f>IFERROR(VLOOKUP(C259,'Policy Adjustors'!$A$7:$C$16,2,FALSE),0)</f>
        <v>0.83</v>
      </c>
      <c r="I259" s="10">
        <f>IFERROR(VLOOKUP(C259,'Policy Adjustors'!$A$7:$C$16,3,FALSE),0)</f>
        <v>0.83</v>
      </c>
      <c r="J259" s="65">
        <f t="shared" si="10"/>
        <v>0.3337</v>
      </c>
      <c r="K259" s="65">
        <f t="shared" si="11"/>
        <v>0.3337</v>
      </c>
      <c r="L259" s="44"/>
    </row>
    <row r="260" spans="1:12" x14ac:dyDescent="0.25">
      <c r="A260" s="8" t="s">
        <v>254</v>
      </c>
      <c r="B260" s="25" t="s">
        <v>1385</v>
      </c>
      <c r="C260" s="8" t="s">
        <v>1595</v>
      </c>
      <c r="D260" s="74">
        <v>2.4764816954744728</v>
      </c>
      <c r="E260" s="9">
        <v>0.54300000000000004</v>
      </c>
      <c r="F260" s="9">
        <v>1.0925</v>
      </c>
      <c r="G260" s="9">
        <f t="shared" si="9"/>
        <v>0.59319999999999995</v>
      </c>
      <c r="H260" s="10">
        <f>IFERROR(VLOOKUP(C260,'Policy Adjustors'!$A$7:$C$16,2,FALSE),0)</f>
        <v>0.83</v>
      </c>
      <c r="I260" s="10">
        <f>IFERROR(VLOOKUP(C260,'Policy Adjustors'!$A$7:$C$16,3,FALSE),0)</f>
        <v>0.83</v>
      </c>
      <c r="J260" s="65">
        <f t="shared" si="10"/>
        <v>0.4924</v>
      </c>
      <c r="K260" s="65">
        <f t="shared" si="11"/>
        <v>0.4924</v>
      </c>
      <c r="L260" s="44"/>
    </row>
    <row r="261" spans="1:12" x14ac:dyDescent="0.25">
      <c r="A261" s="8" t="s">
        <v>255</v>
      </c>
      <c r="B261" s="25" t="s">
        <v>1385</v>
      </c>
      <c r="C261" s="8" t="s">
        <v>1595</v>
      </c>
      <c r="D261" s="74">
        <v>2.8784641435071663</v>
      </c>
      <c r="E261" s="9">
        <v>0.67369999999999997</v>
      </c>
      <c r="F261" s="9">
        <v>1.0925</v>
      </c>
      <c r="G261" s="9">
        <f t="shared" si="9"/>
        <v>0.73599999999999999</v>
      </c>
      <c r="H261" s="10">
        <f>IFERROR(VLOOKUP(C261,'Policy Adjustors'!$A$7:$C$16,2,FALSE),0)</f>
        <v>0.83</v>
      </c>
      <c r="I261" s="10">
        <f>IFERROR(VLOOKUP(C261,'Policy Adjustors'!$A$7:$C$16,3,FALSE),0)</f>
        <v>0.83</v>
      </c>
      <c r="J261" s="65">
        <f t="shared" si="10"/>
        <v>0.6109</v>
      </c>
      <c r="K261" s="65">
        <f t="shared" si="11"/>
        <v>0.6109</v>
      </c>
      <c r="L261" s="44"/>
    </row>
    <row r="262" spans="1:12" x14ac:dyDescent="0.25">
      <c r="A262" s="8" t="s">
        <v>256</v>
      </c>
      <c r="B262" s="25" t="s">
        <v>1385</v>
      </c>
      <c r="C262" s="8" t="s">
        <v>1595</v>
      </c>
      <c r="D262" s="74">
        <v>4.1220129195868749</v>
      </c>
      <c r="E262" s="9">
        <v>1.2165999999999999</v>
      </c>
      <c r="F262" s="9">
        <v>1.0925</v>
      </c>
      <c r="G262" s="9">
        <f t="shared" si="9"/>
        <v>1.3290999999999999</v>
      </c>
      <c r="H262" s="10">
        <f>IFERROR(VLOOKUP(C262,'Policy Adjustors'!$A$7:$C$16,2,FALSE),0)</f>
        <v>0.83</v>
      </c>
      <c r="I262" s="10">
        <f>IFERROR(VLOOKUP(C262,'Policy Adjustors'!$A$7:$C$16,3,FALSE),0)</f>
        <v>0.83</v>
      </c>
      <c r="J262" s="65">
        <f t="shared" si="10"/>
        <v>1.1032</v>
      </c>
      <c r="K262" s="65">
        <f t="shared" si="11"/>
        <v>1.1032</v>
      </c>
      <c r="L262" s="44"/>
    </row>
    <row r="263" spans="1:12" x14ac:dyDescent="0.25">
      <c r="A263" s="8" t="s">
        <v>257</v>
      </c>
      <c r="B263" s="25" t="s">
        <v>1386</v>
      </c>
      <c r="C263" s="8" t="s">
        <v>1595</v>
      </c>
      <c r="D263" s="74">
        <v>2.4294165910939629</v>
      </c>
      <c r="E263" s="9">
        <v>0.55449999999999999</v>
      </c>
      <c r="F263" s="9">
        <v>1.0925</v>
      </c>
      <c r="G263" s="9">
        <f t="shared" si="9"/>
        <v>0.60580000000000001</v>
      </c>
      <c r="H263" s="10">
        <f>IFERROR(VLOOKUP(C263,'Policy Adjustors'!$A$7:$C$16,2,FALSE),0)</f>
        <v>0.83</v>
      </c>
      <c r="I263" s="10">
        <f>IFERROR(VLOOKUP(C263,'Policy Adjustors'!$A$7:$C$16,3,FALSE),0)</f>
        <v>0.83</v>
      </c>
      <c r="J263" s="65">
        <f t="shared" si="10"/>
        <v>0.50280000000000002</v>
      </c>
      <c r="K263" s="65">
        <f t="shared" si="11"/>
        <v>0.50280000000000002</v>
      </c>
      <c r="L263" s="44"/>
    </row>
    <row r="264" spans="1:12" x14ac:dyDescent="0.25">
      <c r="A264" s="8" t="s">
        <v>258</v>
      </c>
      <c r="B264" s="25" t="s">
        <v>1386</v>
      </c>
      <c r="C264" s="8" t="s">
        <v>1595</v>
      </c>
      <c r="D264" s="74">
        <v>3.1508067951896841</v>
      </c>
      <c r="E264" s="9">
        <v>0.70789999999999997</v>
      </c>
      <c r="F264" s="9">
        <v>1.0925</v>
      </c>
      <c r="G264" s="9">
        <f t="shared" ref="G264:G327" si="12">ROUND(E264*F264,4)</f>
        <v>0.77339999999999998</v>
      </c>
      <c r="H264" s="10">
        <f>IFERROR(VLOOKUP(C264,'Policy Adjustors'!$A$7:$C$16,2,FALSE),0)</f>
        <v>0.83</v>
      </c>
      <c r="I264" s="10">
        <f>IFERROR(VLOOKUP(C264,'Policy Adjustors'!$A$7:$C$16,3,FALSE),0)</f>
        <v>0.83</v>
      </c>
      <c r="J264" s="65">
        <f t="shared" ref="J264:J327" si="13">ROUND(G264*H264,4)</f>
        <v>0.64190000000000003</v>
      </c>
      <c r="K264" s="65">
        <f t="shared" ref="K264:K327" si="14">ROUND(G264*I264,4)</f>
        <v>0.64190000000000003</v>
      </c>
      <c r="L264" s="44"/>
    </row>
    <row r="265" spans="1:12" x14ac:dyDescent="0.25">
      <c r="A265" s="8" t="s">
        <v>259</v>
      </c>
      <c r="B265" s="25" t="s">
        <v>1386</v>
      </c>
      <c r="C265" s="8" t="s">
        <v>1595</v>
      </c>
      <c r="D265" s="74">
        <v>4.4040936337754504</v>
      </c>
      <c r="E265" s="9">
        <v>0.97230000000000005</v>
      </c>
      <c r="F265" s="9">
        <v>1.0925</v>
      </c>
      <c r="G265" s="9">
        <f t="shared" si="12"/>
        <v>1.0622</v>
      </c>
      <c r="H265" s="10">
        <f>IFERROR(VLOOKUP(C265,'Policy Adjustors'!$A$7:$C$16,2,FALSE),0)</f>
        <v>0.83</v>
      </c>
      <c r="I265" s="10">
        <f>IFERROR(VLOOKUP(C265,'Policy Adjustors'!$A$7:$C$16,3,FALSE),0)</f>
        <v>0.83</v>
      </c>
      <c r="J265" s="65">
        <f t="shared" si="13"/>
        <v>0.88160000000000005</v>
      </c>
      <c r="K265" s="65">
        <f t="shared" si="14"/>
        <v>0.88160000000000005</v>
      </c>
      <c r="L265" s="44"/>
    </row>
    <row r="266" spans="1:12" x14ac:dyDescent="0.25">
      <c r="A266" s="8" t="s">
        <v>260</v>
      </c>
      <c r="B266" s="25" t="s">
        <v>1386</v>
      </c>
      <c r="C266" s="8" t="s">
        <v>1595</v>
      </c>
      <c r="D266" s="74">
        <v>6.5115112890114961</v>
      </c>
      <c r="E266" s="9">
        <v>1.4850000000000001</v>
      </c>
      <c r="F266" s="9">
        <v>1.0925</v>
      </c>
      <c r="G266" s="9">
        <f t="shared" si="12"/>
        <v>1.6224000000000001</v>
      </c>
      <c r="H266" s="10">
        <f>IFERROR(VLOOKUP(C266,'Policy Adjustors'!$A$7:$C$16,2,FALSE),0)</f>
        <v>0.83</v>
      </c>
      <c r="I266" s="10">
        <f>IFERROR(VLOOKUP(C266,'Policy Adjustors'!$A$7:$C$16,3,FALSE),0)</f>
        <v>0.83</v>
      </c>
      <c r="J266" s="65">
        <f t="shared" si="13"/>
        <v>1.3466</v>
      </c>
      <c r="K266" s="65">
        <f t="shared" si="14"/>
        <v>1.3466</v>
      </c>
      <c r="L266" s="44"/>
    </row>
    <row r="267" spans="1:12" x14ac:dyDescent="0.25">
      <c r="A267" s="8" t="s">
        <v>261</v>
      </c>
      <c r="B267" s="25" t="s">
        <v>2074</v>
      </c>
      <c r="C267" s="8" t="s">
        <v>1595</v>
      </c>
      <c r="D267" s="74">
        <v>2.2442055697336216</v>
      </c>
      <c r="E267" s="9">
        <v>0.46479999999999999</v>
      </c>
      <c r="F267" s="9">
        <v>1.0925</v>
      </c>
      <c r="G267" s="9">
        <f t="shared" si="12"/>
        <v>0.50780000000000003</v>
      </c>
      <c r="H267" s="10">
        <f>IFERROR(VLOOKUP(C267,'Policy Adjustors'!$A$7:$C$16,2,FALSE),0)</f>
        <v>0.83</v>
      </c>
      <c r="I267" s="10">
        <f>IFERROR(VLOOKUP(C267,'Policy Adjustors'!$A$7:$C$16,3,FALSE),0)</f>
        <v>0.83</v>
      </c>
      <c r="J267" s="65">
        <f t="shared" si="13"/>
        <v>0.42149999999999999</v>
      </c>
      <c r="K267" s="65">
        <f t="shared" si="14"/>
        <v>0.42149999999999999</v>
      </c>
      <c r="L267" s="44"/>
    </row>
    <row r="268" spans="1:12" x14ac:dyDescent="0.25">
      <c r="A268" s="8" t="s">
        <v>262</v>
      </c>
      <c r="B268" s="25" t="s">
        <v>2074</v>
      </c>
      <c r="C268" s="8" t="s">
        <v>1595</v>
      </c>
      <c r="D268" s="74">
        <v>2.805616060701142</v>
      </c>
      <c r="E268" s="9">
        <v>0.6623</v>
      </c>
      <c r="F268" s="9">
        <v>1.0925</v>
      </c>
      <c r="G268" s="9">
        <f t="shared" si="12"/>
        <v>0.72360000000000002</v>
      </c>
      <c r="H268" s="10">
        <f>IFERROR(VLOOKUP(C268,'Policy Adjustors'!$A$7:$C$16,2,FALSE),0)</f>
        <v>0.83</v>
      </c>
      <c r="I268" s="10">
        <f>IFERROR(VLOOKUP(C268,'Policy Adjustors'!$A$7:$C$16,3,FALSE),0)</f>
        <v>0.83</v>
      </c>
      <c r="J268" s="65">
        <f t="shared" si="13"/>
        <v>0.60060000000000002</v>
      </c>
      <c r="K268" s="65">
        <f t="shared" si="14"/>
        <v>0.60060000000000002</v>
      </c>
      <c r="L268" s="44"/>
    </row>
    <row r="269" spans="1:12" x14ac:dyDescent="0.25">
      <c r="A269" s="8" t="s">
        <v>263</v>
      </c>
      <c r="B269" s="25" t="s">
        <v>2074</v>
      </c>
      <c r="C269" s="8" t="s">
        <v>1595</v>
      </c>
      <c r="D269" s="74">
        <v>3.9034721861981403</v>
      </c>
      <c r="E269" s="9">
        <v>0.94089999999999996</v>
      </c>
      <c r="F269" s="9">
        <v>1.0925</v>
      </c>
      <c r="G269" s="9">
        <f t="shared" si="12"/>
        <v>1.0279</v>
      </c>
      <c r="H269" s="10">
        <f>IFERROR(VLOOKUP(C269,'Policy Adjustors'!$A$7:$C$16,2,FALSE),0)</f>
        <v>0.83</v>
      </c>
      <c r="I269" s="10">
        <f>IFERROR(VLOOKUP(C269,'Policy Adjustors'!$A$7:$C$16,3,FALSE),0)</f>
        <v>0.83</v>
      </c>
      <c r="J269" s="65">
        <f t="shared" si="13"/>
        <v>0.85319999999999996</v>
      </c>
      <c r="K269" s="65">
        <f t="shared" si="14"/>
        <v>0.85319999999999996</v>
      </c>
      <c r="L269" s="44"/>
    </row>
    <row r="270" spans="1:12" x14ac:dyDescent="0.25">
      <c r="A270" s="8" t="s">
        <v>264</v>
      </c>
      <c r="B270" s="25" t="s">
        <v>2074</v>
      </c>
      <c r="C270" s="8" t="s">
        <v>1595</v>
      </c>
      <c r="D270" s="74">
        <v>5.1078957306977477</v>
      </c>
      <c r="E270" s="9">
        <v>1.3900999999999999</v>
      </c>
      <c r="F270" s="9">
        <v>1.0925</v>
      </c>
      <c r="G270" s="9">
        <f t="shared" si="12"/>
        <v>1.5186999999999999</v>
      </c>
      <c r="H270" s="10">
        <f>IFERROR(VLOOKUP(C270,'Policy Adjustors'!$A$7:$C$16,2,FALSE),0)</f>
        <v>0.83</v>
      </c>
      <c r="I270" s="10">
        <f>IFERROR(VLOOKUP(C270,'Policy Adjustors'!$A$7:$C$16,3,FALSE),0)</f>
        <v>0.83</v>
      </c>
      <c r="J270" s="65">
        <f t="shared" si="13"/>
        <v>1.2605</v>
      </c>
      <c r="K270" s="65">
        <f t="shared" si="14"/>
        <v>1.2605</v>
      </c>
      <c r="L270" s="44"/>
    </row>
    <row r="271" spans="1:12" x14ac:dyDescent="0.25">
      <c r="A271" s="8" t="s">
        <v>265</v>
      </c>
      <c r="B271" s="25" t="s">
        <v>1387</v>
      </c>
      <c r="C271" s="8" t="s">
        <v>1595</v>
      </c>
      <c r="D271" s="74">
        <v>1.9094534580019304</v>
      </c>
      <c r="E271" s="9">
        <v>0.46960000000000002</v>
      </c>
      <c r="F271" s="9">
        <v>1.0925</v>
      </c>
      <c r="G271" s="9">
        <f t="shared" si="12"/>
        <v>0.51300000000000001</v>
      </c>
      <c r="H271" s="10">
        <f>IFERROR(VLOOKUP(C271,'Policy Adjustors'!$A$7:$C$16,2,FALSE),0)</f>
        <v>0.83</v>
      </c>
      <c r="I271" s="10">
        <f>IFERROR(VLOOKUP(C271,'Policy Adjustors'!$A$7:$C$16,3,FALSE),0)</f>
        <v>0.83</v>
      </c>
      <c r="J271" s="65">
        <f t="shared" si="13"/>
        <v>0.42580000000000001</v>
      </c>
      <c r="K271" s="65">
        <f t="shared" si="14"/>
        <v>0.42580000000000001</v>
      </c>
      <c r="L271" s="44"/>
    </row>
    <row r="272" spans="1:12" x14ac:dyDescent="0.25">
      <c r="A272" s="8" t="s">
        <v>266</v>
      </c>
      <c r="B272" s="25" t="s">
        <v>1387</v>
      </c>
      <c r="C272" s="8" t="s">
        <v>1595</v>
      </c>
      <c r="D272" s="74">
        <v>2.4650603328525817</v>
      </c>
      <c r="E272" s="9">
        <v>0.61709999999999998</v>
      </c>
      <c r="F272" s="9">
        <v>1.0925</v>
      </c>
      <c r="G272" s="9">
        <f t="shared" si="12"/>
        <v>0.67420000000000002</v>
      </c>
      <c r="H272" s="10">
        <f>IFERROR(VLOOKUP(C272,'Policy Adjustors'!$A$7:$C$16,2,FALSE),0)</f>
        <v>0.83</v>
      </c>
      <c r="I272" s="10">
        <f>IFERROR(VLOOKUP(C272,'Policy Adjustors'!$A$7:$C$16,3,FALSE),0)</f>
        <v>0.83</v>
      </c>
      <c r="J272" s="65">
        <f t="shared" si="13"/>
        <v>0.55959999999999999</v>
      </c>
      <c r="K272" s="65">
        <f t="shared" si="14"/>
        <v>0.55959999999999999</v>
      </c>
      <c r="L272" s="44"/>
    </row>
    <row r="273" spans="1:12" x14ac:dyDescent="0.25">
      <c r="A273" s="8" t="s">
        <v>267</v>
      </c>
      <c r="B273" s="25" t="s">
        <v>1387</v>
      </c>
      <c r="C273" s="8" t="s">
        <v>1595</v>
      </c>
      <c r="D273" s="74">
        <v>3.5112281966446348</v>
      </c>
      <c r="E273" s="9">
        <v>0.86619999999999997</v>
      </c>
      <c r="F273" s="9">
        <v>1.0925</v>
      </c>
      <c r="G273" s="9">
        <f t="shared" si="12"/>
        <v>0.94630000000000003</v>
      </c>
      <c r="H273" s="10">
        <f>IFERROR(VLOOKUP(C273,'Policy Adjustors'!$A$7:$C$16,2,FALSE),0)</f>
        <v>0.83</v>
      </c>
      <c r="I273" s="10">
        <f>IFERROR(VLOOKUP(C273,'Policy Adjustors'!$A$7:$C$16,3,FALSE),0)</f>
        <v>0.83</v>
      </c>
      <c r="J273" s="65">
        <f t="shared" si="13"/>
        <v>0.78539999999999999</v>
      </c>
      <c r="K273" s="65">
        <f t="shared" si="14"/>
        <v>0.78539999999999999</v>
      </c>
      <c r="L273" s="44"/>
    </row>
    <row r="274" spans="1:12" x14ac:dyDescent="0.25">
      <c r="A274" s="8" t="s">
        <v>268</v>
      </c>
      <c r="B274" s="25" t="s">
        <v>1387</v>
      </c>
      <c r="C274" s="8" t="s">
        <v>1595</v>
      </c>
      <c r="D274" s="74">
        <v>5.699590925900095</v>
      </c>
      <c r="E274" s="9">
        <v>1.4368000000000001</v>
      </c>
      <c r="F274" s="9">
        <v>1.0925</v>
      </c>
      <c r="G274" s="9">
        <f t="shared" si="12"/>
        <v>1.5697000000000001</v>
      </c>
      <c r="H274" s="10">
        <f>IFERROR(VLOOKUP(C274,'Policy Adjustors'!$A$7:$C$16,2,FALSE),0)</f>
        <v>0.83</v>
      </c>
      <c r="I274" s="10">
        <f>IFERROR(VLOOKUP(C274,'Policy Adjustors'!$A$7:$C$16,3,FALSE),0)</f>
        <v>0.83</v>
      </c>
      <c r="J274" s="65">
        <f t="shared" si="13"/>
        <v>1.3028999999999999</v>
      </c>
      <c r="K274" s="65">
        <f t="shared" si="14"/>
        <v>1.3028999999999999</v>
      </c>
      <c r="L274" s="44"/>
    </row>
    <row r="275" spans="1:12" x14ac:dyDescent="0.25">
      <c r="A275" s="8" t="s">
        <v>269</v>
      </c>
      <c r="B275" s="25" t="s">
        <v>1388</v>
      </c>
      <c r="C275" s="8" t="s">
        <v>1595</v>
      </c>
      <c r="D275" s="74">
        <v>1.9012228518929772</v>
      </c>
      <c r="E275" s="9">
        <v>0.4501</v>
      </c>
      <c r="F275" s="9">
        <v>1.0925</v>
      </c>
      <c r="G275" s="9">
        <f t="shared" si="12"/>
        <v>0.49170000000000003</v>
      </c>
      <c r="H275" s="10">
        <f>IFERROR(VLOOKUP(C275,'Policy Adjustors'!$A$7:$C$16,2,FALSE),0)</f>
        <v>0.83</v>
      </c>
      <c r="I275" s="10">
        <f>IFERROR(VLOOKUP(C275,'Policy Adjustors'!$A$7:$C$16,3,FALSE),0)</f>
        <v>0.83</v>
      </c>
      <c r="J275" s="65">
        <f t="shared" si="13"/>
        <v>0.40810000000000002</v>
      </c>
      <c r="K275" s="65">
        <f t="shared" si="14"/>
        <v>0.40810000000000002</v>
      </c>
      <c r="L275" s="44"/>
    </row>
    <row r="276" spans="1:12" x14ac:dyDescent="0.25">
      <c r="A276" s="8" t="s">
        <v>270</v>
      </c>
      <c r="B276" s="25" t="s">
        <v>1388</v>
      </c>
      <c r="C276" s="8" t="s">
        <v>1595</v>
      </c>
      <c r="D276" s="74">
        <v>2.4098099599644551</v>
      </c>
      <c r="E276" s="9">
        <v>0.56459999999999999</v>
      </c>
      <c r="F276" s="9">
        <v>1.0925</v>
      </c>
      <c r="G276" s="9">
        <f t="shared" si="12"/>
        <v>0.61680000000000001</v>
      </c>
      <c r="H276" s="10">
        <f>IFERROR(VLOOKUP(C276,'Policy Adjustors'!$A$7:$C$16,2,FALSE),0)</f>
        <v>0.83</v>
      </c>
      <c r="I276" s="10">
        <f>IFERROR(VLOOKUP(C276,'Policy Adjustors'!$A$7:$C$16,3,FALSE),0)</f>
        <v>0.83</v>
      </c>
      <c r="J276" s="65">
        <f t="shared" si="13"/>
        <v>0.51190000000000002</v>
      </c>
      <c r="K276" s="65">
        <f t="shared" si="14"/>
        <v>0.51190000000000002</v>
      </c>
      <c r="L276" s="44"/>
    </row>
    <row r="277" spans="1:12" x14ac:dyDescent="0.25">
      <c r="A277" s="8" t="s">
        <v>271</v>
      </c>
      <c r="B277" s="25" t="s">
        <v>1388</v>
      </c>
      <c r="C277" s="8" t="s">
        <v>1595</v>
      </c>
      <c r="D277" s="74">
        <v>3.1529952641779557</v>
      </c>
      <c r="E277" s="9">
        <v>0.74870000000000003</v>
      </c>
      <c r="F277" s="9">
        <v>1.0925</v>
      </c>
      <c r="G277" s="9">
        <f t="shared" si="12"/>
        <v>0.81799999999999995</v>
      </c>
      <c r="H277" s="10">
        <f>IFERROR(VLOOKUP(C277,'Policy Adjustors'!$A$7:$C$16,2,FALSE),0)</f>
        <v>0.83</v>
      </c>
      <c r="I277" s="10">
        <f>IFERROR(VLOOKUP(C277,'Policy Adjustors'!$A$7:$C$16,3,FALSE),0)</f>
        <v>0.83</v>
      </c>
      <c r="J277" s="65">
        <f t="shared" si="13"/>
        <v>0.67889999999999995</v>
      </c>
      <c r="K277" s="65">
        <f t="shared" si="14"/>
        <v>0.67889999999999995</v>
      </c>
      <c r="L277" s="44"/>
    </row>
    <row r="278" spans="1:12" x14ac:dyDescent="0.25">
      <c r="A278" s="8" t="s">
        <v>272</v>
      </c>
      <c r="B278" s="25" t="s">
        <v>1388</v>
      </c>
      <c r="C278" s="8" t="s">
        <v>1595</v>
      </c>
      <c r="D278" s="74">
        <v>4.7287806175824496</v>
      </c>
      <c r="E278" s="9">
        <v>1.2303999999999999</v>
      </c>
      <c r="F278" s="9">
        <v>1.0925</v>
      </c>
      <c r="G278" s="9">
        <f t="shared" si="12"/>
        <v>1.3442000000000001</v>
      </c>
      <c r="H278" s="10">
        <f>IFERROR(VLOOKUP(C278,'Policy Adjustors'!$A$7:$C$16,2,FALSE),0)</f>
        <v>0.83</v>
      </c>
      <c r="I278" s="10">
        <f>IFERROR(VLOOKUP(C278,'Policy Adjustors'!$A$7:$C$16,3,FALSE),0)</f>
        <v>0.83</v>
      </c>
      <c r="J278" s="65">
        <f t="shared" si="13"/>
        <v>1.1156999999999999</v>
      </c>
      <c r="K278" s="65">
        <f t="shared" si="14"/>
        <v>1.1156999999999999</v>
      </c>
      <c r="L278" s="44"/>
    </row>
    <row r="279" spans="1:12" x14ac:dyDescent="0.25">
      <c r="A279" s="8" t="s">
        <v>273</v>
      </c>
      <c r="B279" s="25" t="s">
        <v>1389</v>
      </c>
      <c r="C279" s="8" t="s">
        <v>1596</v>
      </c>
      <c r="D279" s="74">
        <v>4.9048451039933418</v>
      </c>
      <c r="E279" s="9">
        <v>3.2702</v>
      </c>
      <c r="F279" s="9">
        <v>1.0925</v>
      </c>
      <c r="G279" s="9">
        <f t="shared" si="12"/>
        <v>3.5727000000000002</v>
      </c>
      <c r="H279" s="10">
        <f>IFERROR(VLOOKUP(C279,'Policy Adjustors'!$A$7:$C$16,2,FALSE),0)</f>
        <v>0.69</v>
      </c>
      <c r="I279" s="10">
        <f>IFERROR(VLOOKUP(C279,'Policy Adjustors'!$A$7:$C$16,3,FALSE),0)</f>
        <v>0.69</v>
      </c>
      <c r="J279" s="65">
        <f t="shared" si="13"/>
        <v>2.4651999999999998</v>
      </c>
      <c r="K279" s="65">
        <f t="shared" si="14"/>
        <v>2.4651999999999998</v>
      </c>
      <c r="L279" s="44"/>
    </row>
    <row r="280" spans="1:12" x14ac:dyDescent="0.25">
      <c r="A280" s="8" t="s">
        <v>274</v>
      </c>
      <c r="B280" s="25" t="s">
        <v>1389</v>
      </c>
      <c r="C280" s="8" t="s">
        <v>1596</v>
      </c>
      <c r="D280" s="74">
        <v>5.746779968364514</v>
      </c>
      <c r="E280" s="9">
        <v>3.8279999999999998</v>
      </c>
      <c r="F280" s="9">
        <v>1.0925</v>
      </c>
      <c r="G280" s="9">
        <f t="shared" si="12"/>
        <v>4.1821000000000002</v>
      </c>
      <c r="H280" s="10">
        <f>IFERROR(VLOOKUP(C280,'Policy Adjustors'!$A$7:$C$16,2,FALSE),0)</f>
        <v>0.69</v>
      </c>
      <c r="I280" s="10">
        <f>IFERROR(VLOOKUP(C280,'Policy Adjustors'!$A$7:$C$16,3,FALSE),0)</f>
        <v>0.69</v>
      </c>
      <c r="J280" s="65">
        <f t="shared" si="13"/>
        <v>2.8856000000000002</v>
      </c>
      <c r="K280" s="65">
        <f t="shared" si="14"/>
        <v>2.8856000000000002</v>
      </c>
      <c r="L280" s="44"/>
    </row>
    <row r="281" spans="1:12" x14ac:dyDescent="0.25">
      <c r="A281" s="8" t="s">
        <v>275</v>
      </c>
      <c r="B281" s="25" t="s">
        <v>1389</v>
      </c>
      <c r="C281" s="8" t="s">
        <v>1596</v>
      </c>
      <c r="D281" s="74">
        <v>7.9022811500301442</v>
      </c>
      <c r="E281" s="9">
        <v>4.867</v>
      </c>
      <c r="F281" s="9">
        <v>1.0925</v>
      </c>
      <c r="G281" s="9">
        <f t="shared" si="12"/>
        <v>5.3171999999999997</v>
      </c>
      <c r="H281" s="10">
        <f>IFERROR(VLOOKUP(C281,'Policy Adjustors'!$A$7:$C$16,2,FALSE),0)</f>
        <v>0.69</v>
      </c>
      <c r="I281" s="10">
        <f>IFERROR(VLOOKUP(C281,'Policy Adjustors'!$A$7:$C$16,3,FALSE),0)</f>
        <v>0.69</v>
      </c>
      <c r="J281" s="65">
        <f t="shared" si="13"/>
        <v>3.6688999999999998</v>
      </c>
      <c r="K281" s="65">
        <f t="shared" si="14"/>
        <v>3.6688999999999998</v>
      </c>
      <c r="L281" s="44"/>
    </row>
    <row r="282" spans="1:12" x14ac:dyDescent="0.25">
      <c r="A282" s="8" t="s">
        <v>276</v>
      </c>
      <c r="B282" s="25" t="s">
        <v>1389</v>
      </c>
      <c r="C282" s="8" t="s">
        <v>1596</v>
      </c>
      <c r="D282" s="74">
        <v>16.052291105058746</v>
      </c>
      <c r="E282" s="9">
        <v>9.0129999999999999</v>
      </c>
      <c r="F282" s="9">
        <v>1.0925</v>
      </c>
      <c r="G282" s="9">
        <f t="shared" si="12"/>
        <v>9.8467000000000002</v>
      </c>
      <c r="H282" s="10">
        <f>IFERROR(VLOOKUP(C282,'Policy Adjustors'!$A$7:$C$16,2,FALSE),0)</f>
        <v>0.69</v>
      </c>
      <c r="I282" s="10">
        <f>IFERROR(VLOOKUP(C282,'Policy Adjustors'!$A$7:$C$16,3,FALSE),0)</f>
        <v>0.69</v>
      </c>
      <c r="J282" s="65">
        <f t="shared" si="13"/>
        <v>6.7942</v>
      </c>
      <c r="K282" s="65">
        <f t="shared" si="14"/>
        <v>6.7942</v>
      </c>
      <c r="L282" s="44"/>
    </row>
    <row r="283" spans="1:12" x14ac:dyDescent="0.25">
      <c r="A283" s="8" t="s">
        <v>277</v>
      </c>
      <c r="B283" s="25" t="s">
        <v>1390</v>
      </c>
      <c r="C283" s="8" t="s">
        <v>1596</v>
      </c>
      <c r="D283" s="74">
        <v>6.3245553203367608</v>
      </c>
      <c r="E283" s="9">
        <v>8.3902000000000001</v>
      </c>
      <c r="F283" s="9">
        <v>1.0925</v>
      </c>
      <c r="G283" s="9">
        <f t="shared" si="12"/>
        <v>9.1662999999999997</v>
      </c>
      <c r="H283" s="10">
        <f>IFERROR(VLOOKUP(C283,'Policy Adjustors'!$A$7:$C$16,2,FALSE),0)</f>
        <v>0.69</v>
      </c>
      <c r="I283" s="10">
        <f>IFERROR(VLOOKUP(C283,'Policy Adjustors'!$A$7:$C$16,3,FALSE),0)</f>
        <v>0.69</v>
      </c>
      <c r="J283" s="65">
        <f t="shared" si="13"/>
        <v>6.3247</v>
      </c>
      <c r="K283" s="65">
        <f t="shared" si="14"/>
        <v>6.3247</v>
      </c>
      <c r="L283" s="44"/>
    </row>
    <row r="284" spans="1:12" x14ac:dyDescent="0.25">
      <c r="A284" s="8" t="s">
        <v>278</v>
      </c>
      <c r="B284" s="25" t="s">
        <v>1390</v>
      </c>
      <c r="C284" s="8" t="s">
        <v>1596</v>
      </c>
      <c r="D284" s="74">
        <v>13.518663394581207</v>
      </c>
      <c r="E284" s="9">
        <v>10.524900000000001</v>
      </c>
      <c r="F284" s="9">
        <v>1.0925</v>
      </c>
      <c r="G284" s="9">
        <f t="shared" si="12"/>
        <v>11.4985</v>
      </c>
      <c r="H284" s="10">
        <f>IFERROR(VLOOKUP(C284,'Policy Adjustors'!$A$7:$C$16,2,FALSE),0)</f>
        <v>0.69</v>
      </c>
      <c r="I284" s="10">
        <f>IFERROR(VLOOKUP(C284,'Policy Adjustors'!$A$7:$C$16,3,FALSE),0)</f>
        <v>0.69</v>
      </c>
      <c r="J284" s="65">
        <f t="shared" si="13"/>
        <v>7.9340000000000002</v>
      </c>
      <c r="K284" s="65">
        <f t="shared" si="14"/>
        <v>7.9340000000000002</v>
      </c>
      <c r="L284" s="44"/>
    </row>
    <row r="285" spans="1:12" x14ac:dyDescent="0.25">
      <c r="A285" s="8" t="s">
        <v>279</v>
      </c>
      <c r="B285" s="25" t="s">
        <v>1390</v>
      </c>
      <c r="C285" s="8" t="s">
        <v>1596</v>
      </c>
      <c r="D285" s="74">
        <v>24.042569087035378</v>
      </c>
      <c r="E285" s="9">
        <v>16.369399999999999</v>
      </c>
      <c r="F285" s="9">
        <v>1.0925</v>
      </c>
      <c r="G285" s="9">
        <f t="shared" si="12"/>
        <v>17.883600000000001</v>
      </c>
      <c r="H285" s="10">
        <f>IFERROR(VLOOKUP(C285,'Policy Adjustors'!$A$7:$C$16,2,FALSE),0)</f>
        <v>0.69</v>
      </c>
      <c r="I285" s="10">
        <f>IFERROR(VLOOKUP(C285,'Policy Adjustors'!$A$7:$C$16,3,FALSE),0)</f>
        <v>0.69</v>
      </c>
      <c r="J285" s="65">
        <f t="shared" si="13"/>
        <v>12.339700000000001</v>
      </c>
      <c r="K285" s="65">
        <f t="shared" si="14"/>
        <v>12.339700000000001</v>
      </c>
      <c r="L285" s="44"/>
    </row>
    <row r="286" spans="1:12" x14ac:dyDescent="0.25">
      <c r="A286" s="8" t="s">
        <v>280</v>
      </c>
      <c r="B286" s="25" t="s">
        <v>1390</v>
      </c>
      <c r="C286" s="8" t="s">
        <v>1596</v>
      </c>
      <c r="D286" s="74">
        <v>33.586145546253469</v>
      </c>
      <c r="E286" s="9">
        <v>21.971299999999999</v>
      </c>
      <c r="F286" s="9">
        <v>1.0925</v>
      </c>
      <c r="G286" s="9">
        <f t="shared" si="12"/>
        <v>24.003599999999999</v>
      </c>
      <c r="H286" s="10">
        <f>IFERROR(VLOOKUP(C286,'Policy Adjustors'!$A$7:$C$16,2,FALSE),0)</f>
        <v>0.69</v>
      </c>
      <c r="I286" s="10">
        <f>IFERROR(VLOOKUP(C286,'Policy Adjustors'!$A$7:$C$16,3,FALSE),0)</f>
        <v>0.69</v>
      </c>
      <c r="J286" s="65">
        <f t="shared" si="13"/>
        <v>16.5625</v>
      </c>
      <c r="K286" s="65">
        <f t="shared" si="14"/>
        <v>16.5625</v>
      </c>
      <c r="L286" s="44"/>
    </row>
    <row r="287" spans="1:12" x14ac:dyDescent="0.25">
      <c r="A287" s="8" t="s">
        <v>281</v>
      </c>
      <c r="B287" s="25" t="s">
        <v>2075</v>
      </c>
      <c r="C287" s="8" t="s">
        <v>1596</v>
      </c>
      <c r="D287" s="74">
        <v>6.4240272541126249</v>
      </c>
      <c r="E287" s="9">
        <v>4.1032999999999999</v>
      </c>
      <c r="F287" s="9">
        <v>1.0925</v>
      </c>
      <c r="G287" s="9">
        <f t="shared" si="12"/>
        <v>4.4828999999999999</v>
      </c>
      <c r="H287" s="10">
        <f>IFERROR(VLOOKUP(C287,'Policy Adjustors'!$A$7:$C$16,2,FALSE),0)</f>
        <v>0.69</v>
      </c>
      <c r="I287" s="10">
        <f>IFERROR(VLOOKUP(C287,'Policy Adjustors'!$A$7:$C$16,3,FALSE),0)</f>
        <v>0.69</v>
      </c>
      <c r="J287" s="65">
        <f t="shared" si="13"/>
        <v>3.0931999999999999</v>
      </c>
      <c r="K287" s="65">
        <f t="shared" si="14"/>
        <v>3.0931999999999999</v>
      </c>
      <c r="L287" s="44"/>
    </row>
    <row r="288" spans="1:12" x14ac:dyDescent="0.25">
      <c r="A288" s="8" t="s">
        <v>282</v>
      </c>
      <c r="B288" s="25" t="s">
        <v>2075</v>
      </c>
      <c r="C288" s="8" t="s">
        <v>1596</v>
      </c>
      <c r="D288" s="74">
        <v>8.014519634824298</v>
      </c>
      <c r="E288" s="9">
        <v>4.9494999999999996</v>
      </c>
      <c r="F288" s="9">
        <v>1.0925</v>
      </c>
      <c r="G288" s="9">
        <f t="shared" si="12"/>
        <v>5.4073000000000002</v>
      </c>
      <c r="H288" s="10">
        <f>IFERROR(VLOOKUP(C288,'Policy Adjustors'!$A$7:$C$16,2,FALSE),0)</f>
        <v>0.69</v>
      </c>
      <c r="I288" s="10">
        <f>IFERROR(VLOOKUP(C288,'Policy Adjustors'!$A$7:$C$16,3,FALSE),0)</f>
        <v>0.69</v>
      </c>
      <c r="J288" s="65">
        <f t="shared" si="13"/>
        <v>3.7309999999999999</v>
      </c>
      <c r="K288" s="65">
        <f t="shared" si="14"/>
        <v>3.7309999999999999</v>
      </c>
      <c r="L288" s="44"/>
    </row>
    <row r="289" spans="1:12" x14ac:dyDescent="0.25">
      <c r="A289" s="8" t="s">
        <v>283</v>
      </c>
      <c r="B289" s="25" t="s">
        <v>2075</v>
      </c>
      <c r="C289" s="8" t="s">
        <v>1596</v>
      </c>
      <c r="D289" s="74">
        <v>11.1750394376004</v>
      </c>
      <c r="E289" s="9">
        <v>6.3220999999999998</v>
      </c>
      <c r="F289" s="9">
        <v>1.0925</v>
      </c>
      <c r="G289" s="9">
        <f t="shared" si="12"/>
        <v>6.9069000000000003</v>
      </c>
      <c r="H289" s="10">
        <f>IFERROR(VLOOKUP(C289,'Policy Adjustors'!$A$7:$C$16,2,FALSE),0)</f>
        <v>0.69</v>
      </c>
      <c r="I289" s="10">
        <f>IFERROR(VLOOKUP(C289,'Policy Adjustors'!$A$7:$C$16,3,FALSE),0)</f>
        <v>0.69</v>
      </c>
      <c r="J289" s="65">
        <f t="shared" si="13"/>
        <v>4.7657999999999996</v>
      </c>
      <c r="K289" s="65">
        <f t="shared" si="14"/>
        <v>4.7657999999999996</v>
      </c>
      <c r="L289" s="44"/>
    </row>
    <row r="290" spans="1:12" x14ac:dyDescent="0.25">
      <c r="A290" s="8" t="s">
        <v>284</v>
      </c>
      <c r="B290" s="25" t="s">
        <v>2075</v>
      </c>
      <c r="C290" s="8" t="s">
        <v>1596</v>
      </c>
      <c r="D290" s="74">
        <v>17.11001870231199</v>
      </c>
      <c r="E290" s="9">
        <v>9.1915999999999993</v>
      </c>
      <c r="F290" s="9">
        <v>1.0925</v>
      </c>
      <c r="G290" s="9">
        <f t="shared" si="12"/>
        <v>10.0418</v>
      </c>
      <c r="H290" s="10">
        <f>IFERROR(VLOOKUP(C290,'Policy Adjustors'!$A$7:$C$16,2,FALSE),0)</f>
        <v>0.69</v>
      </c>
      <c r="I290" s="10">
        <f>IFERROR(VLOOKUP(C290,'Policy Adjustors'!$A$7:$C$16,3,FALSE),0)</f>
        <v>0.69</v>
      </c>
      <c r="J290" s="65">
        <f t="shared" si="13"/>
        <v>6.9287999999999998</v>
      </c>
      <c r="K290" s="65">
        <f t="shared" si="14"/>
        <v>6.9287999999999998</v>
      </c>
      <c r="L290" s="44"/>
    </row>
    <row r="291" spans="1:12" x14ac:dyDescent="0.25">
      <c r="A291" s="8" t="s">
        <v>285</v>
      </c>
      <c r="B291" s="25" t="s">
        <v>2076</v>
      </c>
      <c r="C291" s="8" t="s">
        <v>1596</v>
      </c>
      <c r="D291" s="74">
        <v>5.1103335094619489</v>
      </c>
      <c r="E291" s="9">
        <v>3.7370999999999999</v>
      </c>
      <c r="F291" s="9">
        <v>1.0925</v>
      </c>
      <c r="G291" s="9">
        <f t="shared" si="12"/>
        <v>4.0827999999999998</v>
      </c>
      <c r="H291" s="10">
        <f>IFERROR(VLOOKUP(C291,'Policy Adjustors'!$A$7:$C$16,2,FALSE),0)</f>
        <v>0.69</v>
      </c>
      <c r="I291" s="10">
        <f>IFERROR(VLOOKUP(C291,'Policy Adjustors'!$A$7:$C$16,3,FALSE),0)</f>
        <v>0.69</v>
      </c>
      <c r="J291" s="65">
        <f t="shared" si="13"/>
        <v>2.8170999999999999</v>
      </c>
      <c r="K291" s="65">
        <f t="shared" si="14"/>
        <v>2.8170999999999999</v>
      </c>
      <c r="L291" s="44"/>
    </row>
    <row r="292" spans="1:12" x14ac:dyDescent="0.25">
      <c r="A292" s="8" t="s">
        <v>286</v>
      </c>
      <c r="B292" s="25" t="s">
        <v>2076</v>
      </c>
      <c r="C292" s="8" t="s">
        <v>1596</v>
      </c>
      <c r="D292" s="74">
        <v>6.0189424656257344</v>
      </c>
      <c r="E292" s="9">
        <v>4.1298000000000004</v>
      </c>
      <c r="F292" s="9">
        <v>1.0925</v>
      </c>
      <c r="G292" s="9">
        <f t="shared" si="12"/>
        <v>4.5118</v>
      </c>
      <c r="H292" s="10">
        <f>IFERROR(VLOOKUP(C292,'Policy Adjustors'!$A$7:$C$16,2,FALSE),0)</f>
        <v>0.69</v>
      </c>
      <c r="I292" s="10">
        <f>IFERROR(VLOOKUP(C292,'Policy Adjustors'!$A$7:$C$16,3,FALSE),0)</f>
        <v>0.69</v>
      </c>
      <c r="J292" s="65">
        <f t="shared" si="13"/>
        <v>3.1131000000000002</v>
      </c>
      <c r="K292" s="65">
        <f t="shared" si="14"/>
        <v>3.1131000000000002</v>
      </c>
      <c r="L292" s="44"/>
    </row>
    <row r="293" spans="1:12" x14ac:dyDescent="0.25">
      <c r="A293" s="8" t="s">
        <v>287</v>
      </c>
      <c r="B293" s="25" t="s">
        <v>2076</v>
      </c>
      <c r="C293" s="8" t="s">
        <v>1596</v>
      </c>
      <c r="D293" s="74">
        <v>8.5163250509587751</v>
      </c>
      <c r="E293" s="9">
        <v>5.1944999999999997</v>
      </c>
      <c r="F293" s="9">
        <v>1.0925</v>
      </c>
      <c r="G293" s="9">
        <f t="shared" si="12"/>
        <v>5.6749999999999998</v>
      </c>
      <c r="H293" s="10">
        <f>IFERROR(VLOOKUP(C293,'Policy Adjustors'!$A$7:$C$16,2,FALSE),0)</f>
        <v>0.69</v>
      </c>
      <c r="I293" s="10">
        <f>IFERROR(VLOOKUP(C293,'Policy Adjustors'!$A$7:$C$16,3,FALSE),0)</f>
        <v>0.69</v>
      </c>
      <c r="J293" s="65">
        <f t="shared" si="13"/>
        <v>3.9157999999999999</v>
      </c>
      <c r="K293" s="65">
        <f t="shared" si="14"/>
        <v>3.9157999999999999</v>
      </c>
      <c r="L293" s="44"/>
    </row>
    <row r="294" spans="1:12" x14ac:dyDescent="0.25">
      <c r="A294" s="8" t="s">
        <v>288</v>
      </c>
      <c r="B294" s="25" t="s">
        <v>2076</v>
      </c>
      <c r="C294" s="8" t="s">
        <v>1596</v>
      </c>
      <c r="D294" s="74">
        <v>13.442480192645775</v>
      </c>
      <c r="E294" s="9">
        <v>7.8063000000000002</v>
      </c>
      <c r="F294" s="9">
        <v>1.0925</v>
      </c>
      <c r="G294" s="9">
        <f t="shared" si="12"/>
        <v>8.5283999999999995</v>
      </c>
      <c r="H294" s="10">
        <f>IFERROR(VLOOKUP(C294,'Policy Adjustors'!$A$7:$C$16,2,FALSE),0)</f>
        <v>0.69</v>
      </c>
      <c r="I294" s="10">
        <f>IFERROR(VLOOKUP(C294,'Policy Adjustors'!$A$7:$C$16,3,FALSE),0)</f>
        <v>0.69</v>
      </c>
      <c r="J294" s="65">
        <f t="shared" si="13"/>
        <v>5.8845999999999998</v>
      </c>
      <c r="K294" s="65">
        <f t="shared" si="14"/>
        <v>5.8845999999999998</v>
      </c>
      <c r="L294" s="44"/>
    </row>
    <row r="295" spans="1:12" x14ac:dyDescent="0.25">
      <c r="A295" s="8" t="s">
        <v>289</v>
      </c>
      <c r="B295" s="25" t="s">
        <v>1391</v>
      </c>
      <c r="C295" s="8" t="s">
        <v>1596</v>
      </c>
      <c r="D295" s="74">
        <v>6.716864025557558</v>
      </c>
      <c r="E295" s="9">
        <v>3.8618999999999999</v>
      </c>
      <c r="F295" s="9">
        <v>1.0925</v>
      </c>
      <c r="G295" s="9">
        <f t="shared" si="12"/>
        <v>4.2191000000000001</v>
      </c>
      <c r="H295" s="10">
        <f>IFERROR(VLOOKUP(C295,'Policy Adjustors'!$A$7:$C$16,2,FALSE),0)</f>
        <v>0.69</v>
      </c>
      <c r="I295" s="10">
        <f>IFERROR(VLOOKUP(C295,'Policy Adjustors'!$A$7:$C$16,3,FALSE),0)</f>
        <v>0.69</v>
      </c>
      <c r="J295" s="65">
        <f t="shared" si="13"/>
        <v>2.9112</v>
      </c>
      <c r="K295" s="65">
        <f t="shared" si="14"/>
        <v>2.9112</v>
      </c>
      <c r="L295" s="44"/>
    </row>
    <row r="296" spans="1:12" x14ac:dyDescent="0.25">
      <c r="A296" s="8" t="s">
        <v>290</v>
      </c>
      <c r="B296" s="25" t="s">
        <v>1391</v>
      </c>
      <c r="C296" s="8" t="s">
        <v>1596</v>
      </c>
      <c r="D296" s="74">
        <v>8.3081262270331528</v>
      </c>
      <c r="E296" s="9">
        <v>4.3986000000000001</v>
      </c>
      <c r="F296" s="9">
        <v>1.0925</v>
      </c>
      <c r="G296" s="9">
        <f t="shared" si="12"/>
        <v>4.8055000000000003</v>
      </c>
      <c r="H296" s="10">
        <f>IFERROR(VLOOKUP(C296,'Policy Adjustors'!$A$7:$C$16,2,FALSE),0)</f>
        <v>0.69</v>
      </c>
      <c r="I296" s="10">
        <f>IFERROR(VLOOKUP(C296,'Policy Adjustors'!$A$7:$C$16,3,FALSE),0)</f>
        <v>0.69</v>
      </c>
      <c r="J296" s="65">
        <f t="shared" si="13"/>
        <v>3.3157999999999999</v>
      </c>
      <c r="K296" s="65">
        <f t="shared" si="14"/>
        <v>3.3157999999999999</v>
      </c>
      <c r="L296" s="44"/>
    </row>
    <row r="297" spans="1:12" x14ac:dyDescent="0.25">
      <c r="A297" s="8" t="s">
        <v>291</v>
      </c>
      <c r="B297" s="25" t="s">
        <v>1391</v>
      </c>
      <c r="C297" s="8" t="s">
        <v>1596</v>
      </c>
      <c r="D297" s="74">
        <v>10.169162108024699</v>
      </c>
      <c r="E297" s="9">
        <v>5.2972999999999999</v>
      </c>
      <c r="F297" s="9">
        <v>1.0925</v>
      </c>
      <c r="G297" s="9">
        <f t="shared" si="12"/>
        <v>5.7873000000000001</v>
      </c>
      <c r="H297" s="10">
        <f>IFERROR(VLOOKUP(C297,'Policy Adjustors'!$A$7:$C$16,2,FALSE),0)</f>
        <v>0.69</v>
      </c>
      <c r="I297" s="10">
        <f>IFERROR(VLOOKUP(C297,'Policy Adjustors'!$A$7:$C$16,3,FALSE),0)</f>
        <v>0.69</v>
      </c>
      <c r="J297" s="65">
        <f t="shared" si="13"/>
        <v>3.9931999999999999</v>
      </c>
      <c r="K297" s="65">
        <f t="shared" si="14"/>
        <v>3.9931999999999999</v>
      </c>
      <c r="L297" s="44"/>
    </row>
    <row r="298" spans="1:12" x14ac:dyDescent="0.25">
      <c r="A298" s="8" t="s">
        <v>292</v>
      </c>
      <c r="B298" s="25" t="s">
        <v>1391</v>
      </c>
      <c r="C298" s="8" t="s">
        <v>1596</v>
      </c>
      <c r="D298" s="74">
        <v>13.813888655167668</v>
      </c>
      <c r="E298" s="9">
        <v>7.2298999999999998</v>
      </c>
      <c r="F298" s="9">
        <v>1.0925</v>
      </c>
      <c r="G298" s="9">
        <f t="shared" si="12"/>
        <v>7.8986999999999998</v>
      </c>
      <c r="H298" s="10">
        <f>IFERROR(VLOOKUP(C298,'Policy Adjustors'!$A$7:$C$16,2,FALSE),0)</f>
        <v>0.69</v>
      </c>
      <c r="I298" s="10">
        <f>IFERROR(VLOOKUP(C298,'Policy Adjustors'!$A$7:$C$16,3,FALSE),0)</f>
        <v>0.69</v>
      </c>
      <c r="J298" s="65">
        <f t="shared" si="13"/>
        <v>5.4500999999999999</v>
      </c>
      <c r="K298" s="65">
        <f t="shared" si="14"/>
        <v>5.4500999999999999</v>
      </c>
      <c r="L298" s="44"/>
    </row>
    <row r="299" spans="1:12" x14ac:dyDescent="0.25">
      <c r="A299" s="8" t="s">
        <v>293</v>
      </c>
      <c r="B299" s="25" t="s">
        <v>1392</v>
      </c>
      <c r="C299" s="8" t="s">
        <v>1596</v>
      </c>
      <c r="D299" s="74">
        <v>5.3201273530989335</v>
      </c>
      <c r="E299" s="9">
        <v>3.3313000000000001</v>
      </c>
      <c r="F299" s="9">
        <v>1.0925</v>
      </c>
      <c r="G299" s="9">
        <f t="shared" si="12"/>
        <v>3.6394000000000002</v>
      </c>
      <c r="H299" s="10">
        <f>IFERROR(VLOOKUP(C299,'Policy Adjustors'!$A$7:$C$16,2,FALSE),0)</f>
        <v>0.69</v>
      </c>
      <c r="I299" s="10">
        <f>IFERROR(VLOOKUP(C299,'Policy Adjustors'!$A$7:$C$16,3,FALSE),0)</f>
        <v>0.69</v>
      </c>
      <c r="J299" s="65">
        <f t="shared" si="13"/>
        <v>2.5112000000000001</v>
      </c>
      <c r="K299" s="65">
        <f t="shared" si="14"/>
        <v>2.5112000000000001</v>
      </c>
      <c r="L299" s="44"/>
    </row>
    <row r="300" spans="1:12" x14ac:dyDescent="0.25">
      <c r="A300" s="8" t="s">
        <v>294</v>
      </c>
      <c r="B300" s="25" t="s">
        <v>1392</v>
      </c>
      <c r="C300" s="8" t="s">
        <v>1596</v>
      </c>
      <c r="D300" s="74">
        <v>6.2655040956444861</v>
      </c>
      <c r="E300" s="9">
        <v>3.6827000000000001</v>
      </c>
      <c r="F300" s="9">
        <v>1.0925</v>
      </c>
      <c r="G300" s="9">
        <f t="shared" si="12"/>
        <v>4.0232999999999999</v>
      </c>
      <c r="H300" s="10">
        <f>IFERROR(VLOOKUP(C300,'Policy Adjustors'!$A$7:$C$16,2,FALSE),0)</f>
        <v>0.69</v>
      </c>
      <c r="I300" s="10">
        <f>IFERROR(VLOOKUP(C300,'Policy Adjustors'!$A$7:$C$16,3,FALSE),0)</f>
        <v>0.69</v>
      </c>
      <c r="J300" s="65">
        <f t="shared" si="13"/>
        <v>2.7761</v>
      </c>
      <c r="K300" s="65">
        <f t="shared" si="14"/>
        <v>2.7761</v>
      </c>
      <c r="L300" s="44"/>
    </row>
    <row r="301" spans="1:12" x14ac:dyDescent="0.25">
      <c r="A301" s="8" t="s">
        <v>295</v>
      </c>
      <c r="B301" s="25" t="s">
        <v>1392</v>
      </c>
      <c r="C301" s="8" t="s">
        <v>1596</v>
      </c>
      <c r="D301" s="74">
        <v>8.198011420278112</v>
      </c>
      <c r="E301" s="9">
        <v>4.3632</v>
      </c>
      <c r="F301" s="9">
        <v>1.0925</v>
      </c>
      <c r="G301" s="9">
        <f t="shared" si="12"/>
        <v>4.7667999999999999</v>
      </c>
      <c r="H301" s="10">
        <f>IFERROR(VLOOKUP(C301,'Policy Adjustors'!$A$7:$C$16,2,FALSE),0)</f>
        <v>0.69</v>
      </c>
      <c r="I301" s="10">
        <f>IFERROR(VLOOKUP(C301,'Policy Adjustors'!$A$7:$C$16,3,FALSE),0)</f>
        <v>0.69</v>
      </c>
      <c r="J301" s="65">
        <f t="shared" si="13"/>
        <v>3.2890999999999999</v>
      </c>
      <c r="K301" s="65">
        <f t="shared" si="14"/>
        <v>3.2890999999999999</v>
      </c>
      <c r="L301" s="44"/>
    </row>
    <row r="302" spans="1:12" x14ac:dyDescent="0.25">
      <c r="A302" s="8" t="s">
        <v>296</v>
      </c>
      <c r="B302" s="25" t="s">
        <v>1392</v>
      </c>
      <c r="C302" s="8" t="s">
        <v>1596</v>
      </c>
      <c r="D302" s="74">
        <v>12.299945424120679</v>
      </c>
      <c r="E302" s="9">
        <v>6.3792</v>
      </c>
      <c r="F302" s="9">
        <v>1.0925</v>
      </c>
      <c r="G302" s="9">
        <f t="shared" si="12"/>
        <v>6.9692999999999996</v>
      </c>
      <c r="H302" s="10">
        <f>IFERROR(VLOOKUP(C302,'Policy Adjustors'!$A$7:$C$16,2,FALSE),0)</f>
        <v>0.69</v>
      </c>
      <c r="I302" s="10">
        <f>IFERROR(VLOOKUP(C302,'Policy Adjustors'!$A$7:$C$16,3,FALSE),0)</f>
        <v>0.69</v>
      </c>
      <c r="J302" s="65">
        <f t="shared" si="13"/>
        <v>4.8087999999999997</v>
      </c>
      <c r="K302" s="65">
        <f t="shared" si="14"/>
        <v>4.8087999999999997</v>
      </c>
      <c r="L302" s="44"/>
    </row>
    <row r="303" spans="1:12" x14ac:dyDescent="0.25">
      <c r="A303" s="8" t="s">
        <v>297</v>
      </c>
      <c r="B303" s="25" t="s">
        <v>1393</v>
      </c>
      <c r="C303" s="8" t="s">
        <v>1596</v>
      </c>
      <c r="D303" s="74">
        <v>3.3796664985272269</v>
      </c>
      <c r="E303" s="9">
        <v>2.7658999999999998</v>
      </c>
      <c r="F303" s="9">
        <v>1.0925</v>
      </c>
      <c r="G303" s="9">
        <f t="shared" si="12"/>
        <v>3.0217000000000001</v>
      </c>
      <c r="H303" s="10">
        <f>IFERROR(VLOOKUP(C303,'Policy Adjustors'!$A$7:$C$16,2,FALSE),0)</f>
        <v>0.69</v>
      </c>
      <c r="I303" s="10">
        <f>IFERROR(VLOOKUP(C303,'Policy Adjustors'!$A$7:$C$16,3,FALSE),0)</f>
        <v>0.69</v>
      </c>
      <c r="J303" s="65">
        <f t="shared" si="13"/>
        <v>2.085</v>
      </c>
      <c r="K303" s="65">
        <f t="shared" si="14"/>
        <v>2.085</v>
      </c>
      <c r="L303" s="44"/>
    </row>
    <row r="304" spans="1:12" x14ac:dyDescent="0.25">
      <c r="A304" s="8" t="s">
        <v>298</v>
      </c>
      <c r="B304" s="25" t="s">
        <v>1393</v>
      </c>
      <c r="C304" s="8" t="s">
        <v>1596</v>
      </c>
      <c r="D304" s="74">
        <v>3.7162625545417578</v>
      </c>
      <c r="E304" s="9">
        <v>2.7898999999999998</v>
      </c>
      <c r="F304" s="9">
        <v>1.0925</v>
      </c>
      <c r="G304" s="9">
        <f t="shared" si="12"/>
        <v>3.048</v>
      </c>
      <c r="H304" s="10">
        <f>IFERROR(VLOOKUP(C304,'Policy Adjustors'!$A$7:$C$16,2,FALSE),0)</f>
        <v>0.69</v>
      </c>
      <c r="I304" s="10">
        <f>IFERROR(VLOOKUP(C304,'Policy Adjustors'!$A$7:$C$16,3,FALSE),0)</f>
        <v>0.69</v>
      </c>
      <c r="J304" s="65">
        <f t="shared" si="13"/>
        <v>2.1031</v>
      </c>
      <c r="K304" s="65">
        <f t="shared" si="14"/>
        <v>2.1031</v>
      </c>
      <c r="L304" s="44"/>
    </row>
    <row r="305" spans="1:12" x14ac:dyDescent="0.25">
      <c r="A305" s="8" t="s">
        <v>299</v>
      </c>
      <c r="B305" s="25" t="s">
        <v>1393</v>
      </c>
      <c r="C305" s="8" t="s">
        <v>1596</v>
      </c>
      <c r="D305" s="74">
        <v>6.2998881111558891</v>
      </c>
      <c r="E305" s="9">
        <v>4.1288</v>
      </c>
      <c r="F305" s="9">
        <v>1.0925</v>
      </c>
      <c r="G305" s="9">
        <f t="shared" si="12"/>
        <v>4.5106999999999999</v>
      </c>
      <c r="H305" s="10">
        <f>IFERROR(VLOOKUP(C305,'Policy Adjustors'!$A$7:$C$16,2,FALSE),0)</f>
        <v>0.69</v>
      </c>
      <c r="I305" s="10">
        <f>IFERROR(VLOOKUP(C305,'Policy Adjustors'!$A$7:$C$16,3,FALSE),0)</f>
        <v>0.69</v>
      </c>
      <c r="J305" s="65">
        <f t="shared" si="13"/>
        <v>3.1124000000000001</v>
      </c>
      <c r="K305" s="65">
        <f t="shared" si="14"/>
        <v>3.1124000000000001</v>
      </c>
      <c r="L305" s="44"/>
    </row>
    <row r="306" spans="1:12" x14ac:dyDescent="0.25">
      <c r="A306" s="8" t="s">
        <v>300</v>
      </c>
      <c r="B306" s="25" t="s">
        <v>1393</v>
      </c>
      <c r="C306" s="8" t="s">
        <v>1596</v>
      </c>
      <c r="D306" s="74">
        <v>10.979710910667059</v>
      </c>
      <c r="E306" s="9">
        <v>6.8372999999999999</v>
      </c>
      <c r="F306" s="9">
        <v>1.0925</v>
      </c>
      <c r="G306" s="9">
        <f t="shared" si="12"/>
        <v>7.4698000000000002</v>
      </c>
      <c r="H306" s="10">
        <f>IFERROR(VLOOKUP(C306,'Policy Adjustors'!$A$7:$C$16,2,FALSE),0)</f>
        <v>0.69</v>
      </c>
      <c r="I306" s="10">
        <f>IFERROR(VLOOKUP(C306,'Policy Adjustors'!$A$7:$C$16,3,FALSE),0)</f>
        <v>0.69</v>
      </c>
      <c r="J306" s="65">
        <f t="shared" si="13"/>
        <v>5.1542000000000003</v>
      </c>
      <c r="K306" s="65">
        <f t="shared" si="14"/>
        <v>5.1542000000000003</v>
      </c>
      <c r="L306" s="44"/>
    </row>
    <row r="307" spans="1:12" x14ac:dyDescent="0.25">
      <c r="A307" s="8" t="s">
        <v>301</v>
      </c>
      <c r="B307" s="25" t="s">
        <v>1394</v>
      </c>
      <c r="C307" s="8" t="s">
        <v>1596</v>
      </c>
      <c r="D307" s="74">
        <v>1.7350166888049159</v>
      </c>
      <c r="E307" s="9">
        <v>2.6838000000000002</v>
      </c>
      <c r="F307" s="9">
        <v>1.0925</v>
      </c>
      <c r="G307" s="9">
        <f t="shared" si="12"/>
        <v>2.9321000000000002</v>
      </c>
      <c r="H307" s="10">
        <f>IFERROR(VLOOKUP(C307,'Policy Adjustors'!$A$7:$C$16,2,FALSE),0)</f>
        <v>0.69</v>
      </c>
      <c r="I307" s="10">
        <f>IFERROR(VLOOKUP(C307,'Policy Adjustors'!$A$7:$C$16,3,FALSE),0)</f>
        <v>0.69</v>
      </c>
      <c r="J307" s="65">
        <f t="shared" si="13"/>
        <v>2.0230999999999999</v>
      </c>
      <c r="K307" s="65">
        <f t="shared" si="14"/>
        <v>2.0230999999999999</v>
      </c>
      <c r="L307" s="44"/>
    </row>
    <row r="308" spans="1:12" x14ac:dyDescent="0.25">
      <c r="A308" s="8" t="s">
        <v>302</v>
      </c>
      <c r="B308" s="25" t="s">
        <v>1394</v>
      </c>
      <c r="C308" s="8" t="s">
        <v>1596</v>
      </c>
      <c r="D308" s="74">
        <v>2.5996596632157152</v>
      </c>
      <c r="E308" s="9">
        <v>2.8367</v>
      </c>
      <c r="F308" s="9">
        <v>1.0925</v>
      </c>
      <c r="G308" s="9">
        <f t="shared" si="12"/>
        <v>3.0991</v>
      </c>
      <c r="H308" s="10">
        <f>IFERROR(VLOOKUP(C308,'Policy Adjustors'!$A$7:$C$16,2,FALSE),0)</f>
        <v>0.69</v>
      </c>
      <c r="I308" s="10">
        <f>IFERROR(VLOOKUP(C308,'Policy Adjustors'!$A$7:$C$16,3,FALSE),0)</f>
        <v>0.69</v>
      </c>
      <c r="J308" s="65">
        <f t="shared" si="13"/>
        <v>2.1383999999999999</v>
      </c>
      <c r="K308" s="65">
        <f t="shared" si="14"/>
        <v>2.1383999999999999</v>
      </c>
      <c r="L308" s="44"/>
    </row>
    <row r="309" spans="1:12" x14ac:dyDescent="0.25">
      <c r="A309" s="8" t="s">
        <v>303</v>
      </c>
      <c r="B309" s="25" t="s">
        <v>1394</v>
      </c>
      <c r="C309" s="8" t="s">
        <v>1596</v>
      </c>
      <c r="D309" s="74">
        <v>5.5196651050880217</v>
      </c>
      <c r="E309" s="9">
        <v>3.7210000000000001</v>
      </c>
      <c r="F309" s="9">
        <v>1.0925</v>
      </c>
      <c r="G309" s="9">
        <f t="shared" si="12"/>
        <v>4.0651999999999999</v>
      </c>
      <c r="H309" s="10">
        <f>IFERROR(VLOOKUP(C309,'Policy Adjustors'!$A$7:$C$16,2,FALSE),0)</f>
        <v>0.69</v>
      </c>
      <c r="I309" s="10">
        <f>IFERROR(VLOOKUP(C309,'Policy Adjustors'!$A$7:$C$16,3,FALSE),0)</f>
        <v>0.69</v>
      </c>
      <c r="J309" s="65">
        <f t="shared" si="13"/>
        <v>2.8050000000000002</v>
      </c>
      <c r="K309" s="65">
        <f t="shared" si="14"/>
        <v>2.8050000000000002</v>
      </c>
      <c r="L309" s="44"/>
    </row>
    <row r="310" spans="1:12" x14ac:dyDescent="0.25">
      <c r="A310" s="8" t="s">
        <v>304</v>
      </c>
      <c r="B310" s="25" t="s">
        <v>1394</v>
      </c>
      <c r="C310" s="8" t="s">
        <v>1596</v>
      </c>
      <c r="D310" s="74">
        <v>9.0143483162898477</v>
      </c>
      <c r="E310" s="9">
        <v>6.1021000000000001</v>
      </c>
      <c r="F310" s="9">
        <v>1.0925</v>
      </c>
      <c r="G310" s="9">
        <f t="shared" si="12"/>
        <v>6.6665000000000001</v>
      </c>
      <c r="H310" s="10">
        <f>IFERROR(VLOOKUP(C310,'Policy Adjustors'!$A$7:$C$16,2,FALSE),0)</f>
        <v>0.69</v>
      </c>
      <c r="I310" s="10">
        <f>IFERROR(VLOOKUP(C310,'Policy Adjustors'!$A$7:$C$16,3,FALSE),0)</f>
        <v>0.69</v>
      </c>
      <c r="J310" s="65">
        <f t="shared" si="13"/>
        <v>4.5998999999999999</v>
      </c>
      <c r="K310" s="65">
        <f t="shared" si="14"/>
        <v>4.5998999999999999</v>
      </c>
      <c r="L310" s="44"/>
    </row>
    <row r="311" spans="1:12" x14ac:dyDescent="0.25">
      <c r="A311" s="8" t="s">
        <v>305</v>
      </c>
      <c r="B311" s="25" t="s">
        <v>2077</v>
      </c>
      <c r="C311" s="8" t="s">
        <v>1596</v>
      </c>
      <c r="D311" s="74">
        <v>3.8906853091988518</v>
      </c>
      <c r="E311" s="9">
        <v>2.1570999999999998</v>
      </c>
      <c r="F311" s="9">
        <v>1.0925</v>
      </c>
      <c r="G311" s="9">
        <f t="shared" si="12"/>
        <v>2.3565999999999998</v>
      </c>
      <c r="H311" s="10">
        <f>IFERROR(VLOOKUP(C311,'Policy Adjustors'!$A$7:$C$16,2,FALSE),0)</f>
        <v>0.69</v>
      </c>
      <c r="I311" s="10">
        <f>IFERROR(VLOOKUP(C311,'Policy Adjustors'!$A$7:$C$16,3,FALSE),0)</f>
        <v>0.69</v>
      </c>
      <c r="J311" s="65">
        <f t="shared" si="13"/>
        <v>1.6261000000000001</v>
      </c>
      <c r="K311" s="65">
        <f t="shared" si="14"/>
        <v>1.6261000000000001</v>
      </c>
      <c r="L311" s="44"/>
    </row>
    <row r="312" spans="1:12" x14ac:dyDescent="0.25">
      <c r="A312" s="8" t="s">
        <v>306</v>
      </c>
      <c r="B312" s="25" t="s">
        <v>2077</v>
      </c>
      <c r="C312" s="8" t="s">
        <v>1596</v>
      </c>
      <c r="D312" s="74">
        <v>5.2197657286768173</v>
      </c>
      <c r="E312" s="9">
        <v>2.3496000000000001</v>
      </c>
      <c r="F312" s="9">
        <v>1.0925</v>
      </c>
      <c r="G312" s="9">
        <f t="shared" si="12"/>
        <v>2.5669</v>
      </c>
      <c r="H312" s="10">
        <f>IFERROR(VLOOKUP(C312,'Policy Adjustors'!$A$7:$C$16,2,FALSE),0)</f>
        <v>0.69</v>
      </c>
      <c r="I312" s="10">
        <f>IFERROR(VLOOKUP(C312,'Policy Adjustors'!$A$7:$C$16,3,FALSE),0)</f>
        <v>0.69</v>
      </c>
      <c r="J312" s="65">
        <f t="shared" si="13"/>
        <v>1.7712000000000001</v>
      </c>
      <c r="K312" s="65">
        <f t="shared" si="14"/>
        <v>1.7712000000000001</v>
      </c>
      <c r="L312" s="44"/>
    </row>
    <row r="313" spans="1:12" x14ac:dyDescent="0.25">
      <c r="A313" s="8" t="s">
        <v>307</v>
      </c>
      <c r="B313" s="25" t="s">
        <v>2077</v>
      </c>
      <c r="C313" s="8" t="s">
        <v>1596</v>
      </c>
      <c r="D313" s="74">
        <v>6.9060091211985428</v>
      </c>
      <c r="E313" s="9">
        <v>2.7071000000000001</v>
      </c>
      <c r="F313" s="9">
        <v>1.0925</v>
      </c>
      <c r="G313" s="9">
        <f t="shared" si="12"/>
        <v>2.9575</v>
      </c>
      <c r="H313" s="10">
        <f>IFERROR(VLOOKUP(C313,'Policy Adjustors'!$A$7:$C$16,2,FALSE),0)</f>
        <v>0.69</v>
      </c>
      <c r="I313" s="10">
        <f>IFERROR(VLOOKUP(C313,'Policy Adjustors'!$A$7:$C$16,3,FALSE),0)</f>
        <v>0.69</v>
      </c>
      <c r="J313" s="65">
        <f t="shared" si="13"/>
        <v>2.0407000000000002</v>
      </c>
      <c r="K313" s="65">
        <f t="shared" si="14"/>
        <v>2.0407000000000002</v>
      </c>
      <c r="L313" s="44"/>
    </row>
    <row r="314" spans="1:12" x14ac:dyDescent="0.25">
      <c r="A314" s="8" t="s">
        <v>308</v>
      </c>
      <c r="B314" s="25" t="s">
        <v>2077</v>
      </c>
      <c r="C314" s="8" t="s">
        <v>1596</v>
      </c>
      <c r="D314" s="74">
        <v>10.765264367489458</v>
      </c>
      <c r="E314" s="9">
        <v>4.1947999999999999</v>
      </c>
      <c r="F314" s="9">
        <v>1.0925</v>
      </c>
      <c r="G314" s="9">
        <f t="shared" si="12"/>
        <v>4.5827999999999998</v>
      </c>
      <c r="H314" s="10">
        <f>IFERROR(VLOOKUP(C314,'Policy Adjustors'!$A$7:$C$16,2,FALSE),0)</f>
        <v>0.69</v>
      </c>
      <c r="I314" s="10">
        <f>IFERROR(VLOOKUP(C314,'Policy Adjustors'!$A$7:$C$16,3,FALSE),0)</f>
        <v>0.69</v>
      </c>
      <c r="J314" s="65">
        <f t="shared" si="13"/>
        <v>3.1621000000000001</v>
      </c>
      <c r="K314" s="65">
        <f t="shared" si="14"/>
        <v>3.1621000000000001</v>
      </c>
      <c r="L314" s="44"/>
    </row>
    <row r="315" spans="1:12" x14ac:dyDescent="0.25">
      <c r="A315" s="8" t="s">
        <v>309</v>
      </c>
      <c r="B315" s="25" t="s">
        <v>2078</v>
      </c>
      <c r="C315" s="8" t="s">
        <v>1596</v>
      </c>
      <c r="D315" s="74">
        <v>2.2325656918860419</v>
      </c>
      <c r="E315" s="9">
        <v>1.5721000000000001</v>
      </c>
      <c r="F315" s="9">
        <v>1.0925</v>
      </c>
      <c r="G315" s="9">
        <f t="shared" si="12"/>
        <v>1.7175</v>
      </c>
      <c r="H315" s="10">
        <f>IFERROR(VLOOKUP(C315,'Policy Adjustors'!$A$7:$C$16,2,FALSE),0)</f>
        <v>0.69</v>
      </c>
      <c r="I315" s="10">
        <f>IFERROR(VLOOKUP(C315,'Policy Adjustors'!$A$7:$C$16,3,FALSE),0)</f>
        <v>0.69</v>
      </c>
      <c r="J315" s="65">
        <f t="shared" si="13"/>
        <v>1.1851</v>
      </c>
      <c r="K315" s="65">
        <f t="shared" si="14"/>
        <v>1.1851</v>
      </c>
      <c r="L315" s="44"/>
    </row>
    <row r="316" spans="1:12" x14ac:dyDescent="0.25">
      <c r="A316" s="8" t="s">
        <v>310</v>
      </c>
      <c r="B316" s="25" t="s">
        <v>2078</v>
      </c>
      <c r="C316" s="8" t="s">
        <v>1596</v>
      </c>
      <c r="D316" s="74">
        <v>3.1208906681703965</v>
      </c>
      <c r="E316" s="9">
        <v>1.8012999999999999</v>
      </c>
      <c r="F316" s="9">
        <v>1.0925</v>
      </c>
      <c r="G316" s="9">
        <f t="shared" si="12"/>
        <v>1.9679</v>
      </c>
      <c r="H316" s="10">
        <f>IFERROR(VLOOKUP(C316,'Policy Adjustors'!$A$7:$C$16,2,FALSE),0)</f>
        <v>0.69</v>
      </c>
      <c r="I316" s="10">
        <f>IFERROR(VLOOKUP(C316,'Policy Adjustors'!$A$7:$C$16,3,FALSE),0)</f>
        <v>0.69</v>
      </c>
      <c r="J316" s="65">
        <f t="shared" si="13"/>
        <v>1.3579000000000001</v>
      </c>
      <c r="K316" s="65">
        <f t="shared" si="14"/>
        <v>1.3579000000000001</v>
      </c>
      <c r="L316" s="44"/>
    </row>
    <row r="317" spans="1:12" x14ac:dyDescent="0.25">
      <c r="A317" s="8" t="s">
        <v>311</v>
      </c>
      <c r="B317" s="25" t="s">
        <v>2078</v>
      </c>
      <c r="C317" s="8" t="s">
        <v>1596</v>
      </c>
      <c r="D317" s="74">
        <v>4.9093714334190093</v>
      </c>
      <c r="E317" s="9">
        <v>2.3088000000000002</v>
      </c>
      <c r="F317" s="9">
        <v>1.0925</v>
      </c>
      <c r="G317" s="9">
        <f t="shared" si="12"/>
        <v>2.5224000000000002</v>
      </c>
      <c r="H317" s="10">
        <f>IFERROR(VLOOKUP(C317,'Policy Adjustors'!$A$7:$C$16,2,FALSE),0)</f>
        <v>0.69</v>
      </c>
      <c r="I317" s="10">
        <f>IFERROR(VLOOKUP(C317,'Policy Adjustors'!$A$7:$C$16,3,FALSE),0)</f>
        <v>0.69</v>
      </c>
      <c r="J317" s="65">
        <f t="shared" si="13"/>
        <v>1.7404999999999999</v>
      </c>
      <c r="K317" s="65">
        <f t="shared" si="14"/>
        <v>1.7404999999999999</v>
      </c>
      <c r="L317" s="44"/>
    </row>
    <row r="318" spans="1:12" x14ac:dyDescent="0.25">
      <c r="A318" s="8" t="s">
        <v>312</v>
      </c>
      <c r="B318" s="25" t="s">
        <v>2078</v>
      </c>
      <c r="C318" s="8" t="s">
        <v>1596</v>
      </c>
      <c r="D318" s="74">
        <v>8.3715874170959914</v>
      </c>
      <c r="E318" s="9">
        <v>3.4765000000000001</v>
      </c>
      <c r="F318" s="9">
        <v>1.0925</v>
      </c>
      <c r="G318" s="9">
        <f t="shared" si="12"/>
        <v>3.7980999999999998</v>
      </c>
      <c r="H318" s="10">
        <f>IFERROR(VLOOKUP(C318,'Policy Adjustors'!$A$7:$C$16,2,FALSE),0)</f>
        <v>0.69</v>
      </c>
      <c r="I318" s="10">
        <f>IFERROR(VLOOKUP(C318,'Policy Adjustors'!$A$7:$C$16,3,FALSE),0)</f>
        <v>0.69</v>
      </c>
      <c r="J318" s="65">
        <f t="shared" si="13"/>
        <v>2.6206999999999998</v>
      </c>
      <c r="K318" s="65">
        <f t="shared" si="14"/>
        <v>2.6206999999999998</v>
      </c>
      <c r="L318" s="44"/>
    </row>
    <row r="319" spans="1:12" x14ac:dyDescent="0.25">
      <c r="A319" s="8" t="s">
        <v>313</v>
      </c>
      <c r="B319" s="25" t="s">
        <v>1395</v>
      </c>
      <c r="C319" s="8" t="s">
        <v>1596</v>
      </c>
      <c r="D319" s="74">
        <v>1.9739968866833193</v>
      </c>
      <c r="E319" s="9">
        <v>1.9825999999999999</v>
      </c>
      <c r="F319" s="9">
        <v>1.0925</v>
      </c>
      <c r="G319" s="9">
        <f t="shared" si="12"/>
        <v>2.1659999999999999</v>
      </c>
      <c r="H319" s="10">
        <f>IFERROR(VLOOKUP(C319,'Policy Adjustors'!$A$7:$C$16,2,FALSE),0)</f>
        <v>0.69</v>
      </c>
      <c r="I319" s="10">
        <f>IFERROR(VLOOKUP(C319,'Policy Adjustors'!$A$7:$C$16,3,FALSE),0)</f>
        <v>0.69</v>
      </c>
      <c r="J319" s="65">
        <f t="shared" si="13"/>
        <v>1.4944999999999999</v>
      </c>
      <c r="K319" s="65">
        <f t="shared" si="14"/>
        <v>1.4944999999999999</v>
      </c>
      <c r="L319" s="44"/>
    </row>
    <row r="320" spans="1:12" x14ac:dyDescent="0.25">
      <c r="A320" s="8" t="s">
        <v>314</v>
      </c>
      <c r="B320" s="25" t="s">
        <v>1395</v>
      </c>
      <c r="C320" s="8" t="s">
        <v>1596</v>
      </c>
      <c r="D320" s="74">
        <v>2.5568822217563398</v>
      </c>
      <c r="E320" s="9">
        <v>2.15</v>
      </c>
      <c r="F320" s="9">
        <v>1.0925</v>
      </c>
      <c r="G320" s="9">
        <f t="shared" si="12"/>
        <v>2.3489</v>
      </c>
      <c r="H320" s="10">
        <f>IFERROR(VLOOKUP(C320,'Policy Adjustors'!$A$7:$C$16,2,FALSE),0)</f>
        <v>0.69</v>
      </c>
      <c r="I320" s="10">
        <f>IFERROR(VLOOKUP(C320,'Policy Adjustors'!$A$7:$C$16,3,FALSE),0)</f>
        <v>0.69</v>
      </c>
      <c r="J320" s="65">
        <f t="shared" si="13"/>
        <v>1.6207</v>
      </c>
      <c r="K320" s="65">
        <f t="shared" si="14"/>
        <v>1.6207</v>
      </c>
      <c r="L320" s="44"/>
    </row>
    <row r="321" spans="1:12" x14ac:dyDescent="0.25">
      <c r="A321" s="8" t="s">
        <v>315</v>
      </c>
      <c r="B321" s="25" t="s">
        <v>1395</v>
      </c>
      <c r="C321" s="8" t="s">
        <v>1596</v>
      </c>
      <c r="D321" s="74">
        <v>4.0697935925795141</v>
      </c>
      <c r="E321" s="9">
        <v>2.6680000000000001</v>
      </c>
      <c r="F321" s="9">
        <v>1.0925</v>
      </c>
      <c r="G321" s="9">
        <f t="shared" si="12"/>
        <v>2.9148000000000001</v>
      </c>
      <c r="H321" s="10">
        <f>IFERROR(VLOOKUP(C321,'Policy Adjustors'!$A$7:$C$16,2,FALSE),0)</f>
        <v>0.69</v>
      </c>
      <c r="I321" s="10">
        <f>IFERROR(VLOOKUP(C321,'Policy Adjustors'!$A$7:$C$16,3,FALSE),0)</f>
        <v>0.69</v>
      </c>
      <c r="J321" s="65">
        <f t="shared" si="13"/>
        <v>2.0112000000000001</v>
      </c>
      <c r="K321" s="65">
        <f t="shared" si="14"/>
        <v>2.0112000000000001</v>
      </c>
      <c r="L321" s="44"/>
    </row>
    <row r="322" spans="1:12" x14ac:dyDescent="0.25">
      <c r="A322" s="8" t="s">
        <v>316</v>
      </c>
      <c r="B322" s="25" t="s">
        <v>1395</v>
      </c>
      <c r="C322" s="8" t="s">
        <v>1596</v>
      </c>
      <c r="D322" s="74">
        <v>5.8548109014515939</v>
      </c>
      <c r="E322" s="9">
        <v>3.7602000000000002</v>
      </c>
      <c r="F322" s="9">
        <v>1.0925</v>
      </c>
      <c r="G322" s="9">
        <f t="shared" si="12"/>
        <v>4.1079999999999997</v>
      </c>
      <c r="H322" s="10">
        <f>IFERROR(VLOOKUP(C322,'Policy Adjustors'!$A$7:$C$16,2,FALSE),0)</f>
        <v>0.69</v>
      </c>
      <c r="I322" s="10">
        <f>IFERROR(VLOOKUP(C322,'Policy Adjustors'!$A$7:$C$16,3,FALSE),0)</f>
        <v>0.69</v>
      </c>
      <c r="J322" s="65">
        <f t="shared" si="13"/>
        <v>2.8344999999999998</v>
      </c>
      <c r="K322" s="65">
        <f t="shared" si="14"/>
        <v>2.8344999999999998</v>
      </c>
      <c r="L322" s="44"/>
    </row>
    <row r="323" spans="1:12" x14ac:dyDescent="0.25">
      <c r="A323" s="8" t="s">
        <v>317</v>
      </c>
      <c r="B323" s="25" t="s">
        <v>1396</v>
      </c>
      <c r="C323" s="8" t="s">
        <v>1596</v>
      </c>
      <c r="D323" s="74">
        <v>1.699731974209709</v>
      </c>
      <c r="E323" s="9">
        <v>1.8841000000000001</v>
      </c>
      <c r="F323" s="9">
        <v>1.0925</v>
      </c>
      <c r="G323" s="9">
        <f t="shared" si="12"/>
        <v>2.0583999999999998</v>
      </c>
      <c r="H323" s="10">
        <f>IFERROR(VLOOKUP(C323,'Policy Adjustors'!$A$7:$C$16,2,FALSE),0)</f>
        <v>0.69</v>
      </c>
      <c r="I323" s="10">
        <f>IFERROR(VLOOKUP(C323,'Policy Adjustors'!$A$7:$C$16,3,FALSE),0)</f>
        <v>0.69</v>
      </c>
      <c r="J323" s="65">
        <f t="shared" si="13"/>
        <v>1.4202999999999999</v>
      </c>
      <c r="K323" s="65">
        <f t="shared" si="14"/>
        <v>1.4202999999999999</v>
      </c>
      <c r="L323" s="44"/>
    </row>
    <row r="324" spans="1:12" x14ac:dyDescent="0.25">
      <c r="A324" s="8" t="s">
        <v>318</v>
      </c>
      <c r="B324" s="25" t="s">
        <v>1396</v>
      </c>
      <c r="C324" s="8" t="s">
        <v>1596</v>
      </c>
      <c r="D324" s="74">
        <v>2.420798256323712</v>
      </c>
      <c r="E324" s="9">
        <v>2.1844999999999999</v>
      </c>
      <c r="F324" s="9">
        <v>1.0925</v>
      </c>
      <c r="G324" s="9">
        <f t="shared" si="12"/>
        <v>2.3866000000000001</v>
      </c>
      <c r="H324" s="10">
        <f>IFERROR(VLOOKUP(C324,'Policy Adjustors'!$A$7:$C$16,2,FALSE),0)</f>
        <v>0.69</v>
      </c>
      <c r="I324" s="10">
        <f>IFERROR(VLOOKUP(C324,'Policy Adjustors'!$A$7:$C$16,3,FALSE),0)</f>
        <v>0.69</v>
      </c>
      <c r="J324" s="65">
        <f t="shared" si="13"/>
        <v>1.6468</v>
      </c>
      <c r="K324" s="65">
        <f t="shared" si="14"/>
        <v>1.6468</v>
      </c>
      <c r="L324" s="44"/>
    </row>
    <row r="325" spans="1:12" x14ac:dyDescent="0.25">
      <c r="A325" s="8" t="s">
        <v>319</v>
      </c>
      <c r="B325" s="25" t="s">
        <v>1396</v>
      </c>
      <c r="C325" s="8" t="s">
        <v>1596</v>
      </c>
      <c r="D325" s="74">
        <v>4.5232510344636419</v>
      </c>
      <c r="E325" s="9">
        <v>2.7059000000000002</v>
      </c>
      <c r="F325" s="9">
        <v>1.0925</v>
      </c>
      <c r="G325" s="9">
        <f t="shared" si="12"/>
        <v>2.9561999999999999</v>
      </c>
      <c r="H325" s="10">
        <f>IFERROR(VLOOKUP(C325,'Policy Adjustors'!$A$7:$C$16,2,FALSE),0)</f>
        <v>0.69</v>
      </c>
      <c r="I325" s="10">
        <f>IFERROR(VLOOKUP(C325,'Policy Adjustors'!$A$7:$C$16,3,FALSE),0)</f>
        <v>0.69</v>
      </c>
      <c r="J325" s="65">
        <f t="shared" si="13"/>
        <v>2.0398000000000001</v>
      </c>
      <c r="K325" s="65">
        <f t="shared" si="14"/>
        <v>2.0398000000000001</v>
      </c>
      <c r="L325" s="44"/>
    </row>
    <row r="326" spans="1:12" x14ac:dyDescent="0.25">
      <c r="A326" s="8" t="s">
        <v>320</v>
      </c>
      <c r="B326" s="25" t="s">
        <v>1396</v>
      </c>
      <c r="C326" s="8" t="s">
        <v>1596</v>
      </c>
      <c r="D326" s="74">
        <v>7.3738796015220807</v>
      </c>
      <c r="E326" s="9">
        <v>4.0179999999999998</v>
      </c>
      <c r="F326" s="9">
        <v>1.0925</v>
      </c>
      <c r="G326" s="9">
        <f t="shared" si="12"/>
        <v>4.3897000000000004</v>
      </c>
      <c r="H326" s="10">
        <f>IFERROR(VLOOKUP(C326,'Policy Adjustors'!$A$7:$C$16,2,FALSE),0)</f>
        <v>0.69</v>
      </c>
      <c r="I326" s="10">
        <f>IFERROR(VLOOKUP(C326,'Policy Adjustors'!$A$7:$C$16,3,FALSE),0)</f>
        <v>0.69</v>
      </c>
      <c r="J326" s="65">
        <f t="shared" si="13"/>
        <v>3.0289000000000001</v>
      </c>
      <c r="K326" s="65">
        <f t="shared" si="14"/>
        <v>3.0289000000000001</v>
      </c>
      <c r="L326" s="44"/>
    </row>
    <row r="327" spans="1:12" x14ac:dyDescent="0.25">
      <c r="A327" s="8" t="s">
        <v>321</v>
      </c>
      <c r="B327" s="25" t="s">
        <v>2079</v>
      </c>
      <c r="C327" s="8" t="s">
        <v>1596</v>
      </c>
      <c r="D327" s="74">
        <v>2.1154922209231133</v>
      </c>
      <c r="E327" s="9">
        <v>1.5325</v>
      </c>
      <c r="F327" s="9">
        <v>1.0925</v>
      </c>
      <c r="G327" s="9">
        <f t="shared" si="12"/>
        <v>1.6742999999999999</v>
      </c>
      <c r="H327" s="10">
        <f>IFERROR(VLOOKUP(C327,'Policy Adjustors'!$A$7:$C$16,2,FALSE),0)</f>
        <v>0.69</v>
      </c>
      <c r="I327" s="10">
        <f>IFERROR(VLOOKUP(C327,'Policy Adjustors'!$A$7:$C$16,3,FALSE),0)</f>
        <v>0.69</v>
      </c>
      <c r="J327" s="65">
        <f t="shared" si="13"/>
        <v>1.1553</v>
      </c>
      <c r="K327" s="65">
        <f t="shared" si="14"/>
        <v>1.1553</v>
      </c>
      <c r="L327" s="44"/>
    </row>
    <row r="328" spans="1:12" x14ac:dyDescent="0.25">
      <c r="A328" s="8" t="s">
        <v>322</v>
      </c>
      <c r="B328" s="25" t="s">
        <v>2079</v>
      </c>
      <c r="C328" s="8" t="s">
        <v>1596</v>
      </c>
      <c r="D328" s="74">
        <v>2.643671160028898</v>
      </c>
      <c r="E328" s="9">
        <v>1.9633</v>
      </c>
      <c r="F328" s="9">
        <v>1.0925</v>
      </c>
      <c r="G328" s="9">
        <f t="shared" ref="G328:G391" si="15">ROUND(E328*F328,4)</f>
        <v>2.1448999999999998</v>
      </c>
      <c r="H328" s="10">
        <f>IFERROR(VLOOKUP(C328,'Policy Adjustors'!$A$7:$C$16,2,FALSE),0)</f>
        <v>0.69</v>
      </c>
      <c r="I328" s="10">
        <f>IFERROR(VLOOKUP(C328,'Policy Adjustors'!$A$7:$C$16,3,FALSE),0)</f>
        <v>0.69</v>
      </c>
      <c r="J328" s="65">
        <f t="shared" ref="J328:J391" si="16">ROUND(G328*H328,4)</f>
        <v>1.48</v>
      </c>
      <c r="K328" s="65">
        <f t="shared" ref="K328:K391" si="17">ROUND(G328*I328,4)</f>
        <v>1.48</v>
      </c>
      <c r="L328" s="44"/>
    </row>
    <row r="329" spans="1:12" x14ac:dyDescent="0.25">
      <c r="A329" s="8" t="s">
        <v>323</v>
      </c>
      <c r="B329" s="25" t="s">
        <v>2079</v>
      </c>
      <c r="C329" s="8" t="s">
        <v>1596</v>
      </c>
      <c r="D329" s="74">
        <v>4.3910249301885598</v>
      </c>
      <c r="E329" s="9">
        <v>3.0190000000000001</v>
      </c>
      <c r="F329" s="9">
        <v>1.0925</v>
      </c>
      <c r="G329" s="9">
        <f t="shared" si="15"/>
        <v>3.2982999999999998</v>
      </c>
      <c r="H329" s="10">
        <f>IFERROR(VLOOKUP(C329,'Policy Adjustors'!$A$7:$C$16,2,FALSE),0)</f>
        <v>0.69</v>
      </c>
      <c r="I329" s="10">
        <f>IFERROR(VLOOKUP(C329,'Policy Adjustors'!$A$7:$C$16,3,FALSE),0)</f>
        <v>0.69</v>
      </c>
      <c r="J329" s="65">
        <f t="shared" si="16"/>
        <v>2.2757999999999998</v>
      </c>
      <c r="K329" s="65">
        <f t="shared" si="17"/>
        <v>2.2757999999999998</v>
      </c>
      <c r="L329" s="44"/>
    </row>
    <row r="330" spans="1:12" x14ac:dyDescent="0.25">
      <c r="A330" s="8" t="s">
        <v>324</v>
      </c>
      <c r="B330" s="25" t="s">
        <v>2079</v>
      </c>
      <c r="C330" s="8" t="s">
        <v>1596</v>
      </c>
      <c r="D330" s="74">
        <v>10.176108210598915</v>
      </c>
      <c r="E330" s="9">
        <v>5.1124999999999998</v>
      </c>
      <c r="F330" s="9">
        <v>1.0925</v>
      </c>
      <c r="G330" s="9">
        <f t="shared" si="15"/>
        <v>5.5853999999999999</v>
      </c>
      <c r="H330" s="10">
        <f>IFERROR(VLOOKUP(C330,'Policy Adjustors'!$A$7:$C$16,2,FALSE),0)</f>
        <v>0.69</v>
      </c>
      <c r="I330" s="10">
        <f>IFERROR(VLOOKUP(C330,'Policy Adjustors'!$A$7:$C$16,3,FALSE),0)</f>
        <v>0.69</v>
      </c>
      <c r="J330" s="65">
        <f t="shared" si="16"/>
        <v>3.8538999999999999</v>
      </c>
      <c r="K330" s="65">
        <f t="shared" si="17"/>
        <v>3.8538999999999999</v>
      </c>
      <c r="L330" s="44"/>
    </row>
    <row r="331" spans="1:12" x14ac:dyDescent="0.25">
      <c r="A331" s="8" t="s">
        <v>325</v>
      </c>
      <c r="B331" s="25" t="s">
        <v>2080</v>
      </c>
      <c r="C331" s="8" t="s">
        <v>1596</v>
      </c>
      <c r="D331" s="74">
        <v>2.2730424111767262</v>
      </c>
      <c r="E331" s="9">
        <v>1.1277999999999999</v>
      </c>
      <c r="F331" s="9">
        <v>1.0925</v>
      </c>
      <c r="G331" s="9">
        <f t="shared" si="15"/>
        <v>1.2321</v>
      </c>
      <c r="H331" s="10">
        <f>IFERROR(VLOOKUP(C331,'Policy Adjustors'!$A$7:$C$16,2,FALSE),0)</f>
        <v>0.69</v>
      </c>
      <c r="I331" s="10">
        <f>IFERROR(VLOOKUP(C331,'Policy Adjustors'!$A$7:$C$16,3,FALSE),0)</f>
        <v>0.69</v>
      </c>
      <c r="J331" s="65">
        <f t="shared" si="16"/>
        <v>0.85009999999999997</v>
      </c>
      <c r="K331" s="65">
        <f t="shared" si="17"/>
        <v>0.85009999999999997</v>
      </c>
      <c r="L331" s="44"/>
    </row>
    <row r="332" spans="1:12" x14ac:dyDescent="0.25">
      <c r="A332" s="8" t="s">
        <v>326</v>
      </c>
      <c r="B332" s="25" t="s">
        <v>2080</v>
      </c>
      <c r="C332" s="8" t="s">
        <v>1596</v>
      </c>
      <c r="D332" s="74">
        <v>3.2303197447239045</v>
      </c>
      <c r="E332" s="9">
        <v>1.6891</v>
      </c>
      <c r="F332" s="9">
        <v>1.0925</v>
      </c>
      <c r="G332" s="9">
        <f t="shared" si="15"/>
        <v>1.8452999999999999</v>
      </c>
      <c r="H332" s="10">
        <f>IFERROR(VLOOKUP(C332,'Policy Adjustors'!$A$7:$C$16,2,FALSE),0)</f>
        <v>0.69</v>
      </c>
      <c r="I332" s="10">
        <f>IFERROR(VLOOKUP(C332,'Policy Adjustors'!$A$7:$C$16,3,FALSE),0)</f>
        <v>0.69</v>
      </c>
      <c r="J332" s="65">
        <f t="shared" si="16"/>
        <v>1.2733000000000001</v>
      </c>
      <c r="K332" s="65">
        <f t="shared" si="17"/>
        <v>1.2733000000000001</v>
      </c>
      <c r="L332" s="44"/>
    </row>
    <row r="333" spans="1:12" x14ac:dyDescent="0.25">
      <c r="A333" s="8" t="s">
        <v>327</v>
      </c>
      <c r="B333" s="25" t="s">
        <v>2080</v>
      </c>
      <c r="C333" s="8" t="s">
        <v>1596</v>
      </c>
      <c r="D333" s="74">
        <v>4.8892155015753485</v>
      </c>
      <c r="E333" s="9">
        <v>2.2776999999999998</v>
      </c>
      <c r="F333" s="9">
        <v>1.0925</v>
      </c>
      <c r="G333" s="9">
        <f t="shared" si="15"/>
        <v>2.4883999999999999</v>
      </c>
      <c r="H333" s="10">
        <f>IFERROR(VLOOKUP(C333,'Policy Adjustors'!$A$7:$C$16,2,FALSE),0)</f>
        <v>0.69</v>
      </c>
      <c r="I333" s="10">
        <f>IFERROR(VLOOKUP(C333,'Policy Adjustors'!$A$7:$C$16,3,FALSE),0)</f>
        <v>0.69</v>
      </c>
      <c r="J333" s="65">
        <f t="shared" si="16"/>
        <v>1.7170000000000001</v>
      </c>
      <c r="K333" s="65">
        <f t="shared" si="17"/>
        <v>1.7170000000000001</v>
      </c>
      <c r="L333" s="44"/>
    </row>
    <row r="334" spans="1:12" x14ac:dyDescent="0.25">
      <c r="A334" s="8" t="s">
        <v>328</v>
      </c>
      <c r="B334" s="25" t="s">
        <v>2080</v>
      </c>
      <c r="C334" s="8" t="s">
        <v>1596</v>
      </c>
      <c r="D334" s="74">
        <v>7.0495895172089931</v>
      </c>
      <c r="E334" s="9">
        <v>3.0434999999999999</v>
      </c>
      <c r="F334" s="9">
        <v>1.0925</v>
      </c>
      <c r="G334" s="9">
        <f t="shared" si="15"/>
        <v>3.3250000000000002</v>
      </c>
      <c r="H334" s="10">
        <f>IFERROR(VLOOKUP(C334,'Policy Adjustors'!$A$7:$C$16,2,FALSE),0)</f>
        <v>0.69</v>
      </c>
      <c r="I334" s="10">
        <f>IFERROR(VLOOKUP(C334,'Policy Adjustors'!$A$7:$C$16,3,FALSE),0)</f>
        <v>0.69</v>
      </c>
      <c r="J334" s="65">
        <f t="shared" si="16"/>
        <v>2.2942999999999998</v>
      </c>
      <c r="K334" s="65">
        <f t="shared" si="17"/>
        <v>2.2942999999999998</v>
      </c>
      <c r="L334" s="44"/>
    </row>
    <row r="335" spans="1:12" x14ac:dyDescent="0.25">
      <c r="A335" s="8" t="s">
        <v>329</v>
      </c>
      <c r="B335" s="25" t="s">
        <v>1397</v>
      </c>
      <c r="C335" s="8" t="s">
        <v>1596</v>
      </c>
      <c r="D335" s="74">
        <v>1.8443236458026866</v>
      </c>
      <c r="E335" s="9">
        <v>4.1116000000000001</v>
      </c>
      <c r="F335" s="9">
        <v>1.0925</v>
      </c>
      <c r="G335" s="9">
        <f t="shared" si="15"/>
        <v>4.4919000000000002</v>
      </c>
      <c r="H335" s="10">
        <f>IFERROR(VLOOKUP(C335,'Policy Adjustors'!$A$7:$C$16,2,FALSE),0)</f>
        <v>0.69</v>
      </c>
      <c r="I335" s="10">
        <f>IFERROR(VLOOKUP(C335,'Policy Adjustors'!$A$7:$C$16,3,FALSE),0)</f>
        <v>0.69</v>
      </c>
      <c r="J335" s="65">
        <f t="shared" si="16"/>
        <v>3.0994000000000002</v>
      </c>
      <c r="K335" s="65">
        <f t="shared" si="17"/>
        <v>3.0994000000000002</v>
      </c>
      <c r="L335" s="44"/>
    </row>
    <row r="336" spans="1:12" x14ac:dyDescent="0.25">
      <c r="A336" s="8" t="s">
        <v>330</v>
      </c>
      <c r="B336" s="25" t="s">
        <v>1397</v>
      </c>
      <c r="C336" s="8" t="s">
        <v>1596</v>
      </c>
      <c r="D336" s="74">
        <v>3.3701993353013924</v>
      </c>
      <c r="E336" s="9">
        <v>5.0666000000000002</v>
      </c>
      <c r="F336" s="9">
        <v>1.0925</v>
      </c>
      <c r="G336" s="9">
        <f t="shared" si="15"/>
        <v>5.5353000000000003</v>
      </c>
      <c r="H336" s="10">
        <f>IFERROR(VLOOKUP(C336,'Policy Adjustors'!$A$7:$C$16,2,FALSE),0)</f>
        <v>0.69</v>
      </c>
      <c r="I336" s="10">
        <f>IFERROR(VLOOKUP(C336,'Policy Adjustors'!$A$7:$C$16,3,FALSE),0)</f>
        <v>0.69</v>
      </c>
      <c r="J336" s="65">
        <f t="shared" si="16"/>
        <v>3.8193999999999999</v>
      </c>
      <c r="K336" s="65">
        <f t="shared" si="17"/>
        <v>3.8193999999999999</v>
      </c>
      <c r="L336" s="44"/>
    </row>
    <row r="337" spans="1:12" x14ac:dyDescent="0.25">
      <c r="A337" s="8" t="s">
        <v>331</v>
      </c>
      <c r="B337" s="25" t="s">
        <v>1397</v>
      </c>
      <c r="C337" s="8" t="s">
        <v>1596</v>
      </c>
      <c r="D337" s="74">
        <v>4.533564356164562</v>
      </c>
      <c r="E337" s="9">
        <v>5.8948</v>
      </c>
      <c r="F337" s="9">
        <v>1.0925</v>
      </c>
      <c r="G337" s="9">
        <f t="shared" si="15"/>
        <v>6.4401000000000002</v>
      </c>
      <c r="H337" s="10">
        <f>IFERROR(VLOOKUP(C337,'Policy Adjustors'!$A$7:$C$16,2,FALSE),0)</f>
        <v>0.69</v>
      </c>
      <c r="I337" s="10">
        <f>IFERROR(VLOOKUP(C337,'Policy Adjustors'!$A$7:$C$16,3,FALSE),0)</f>
        <v>0.69</v>
      </c>
      <c r="J337" s="65">
        <f t="shared" si="16"/>
        <v>4.4436999999999998</v>
      </c>
      <c r="K337" s="65">
        <f t="shared" si="17"/>
        <v>4.4436999999999998</v>
      </c>
      <c r="L337" s="44"/>
    </row>
    <row r="338" spans="1:12" x14ac:dyDescent="0.25">
      <c r="A338" s="8" t="s">
        <v>332</v>
      </c>
      <c r="B338" s="25" t="s">
        <v>1397</v>
      </c>
      <c r="C338" s="8" t="s">
        <v>1596</v>
      </c>
      <c r="D338" s="74">
        <v>6.7651662878898566</v>
      </c>
      <c r="E338" s="9">
        <v>7.8913000000000002</v>
      </c>
      <c r="F338" s="9">
        <v>1.0925</v>
      </c>
      <c r="G338" s="9">
        <f t="shared" si="15"/>
        <v>8.6212</v>
      </c>
      <c r="H338" s="10">
        <f>IFERROR(VLOOKUP(C338,'Policy Adjustors'!$A$7:$C$16,2,FALSE),0)</f>
        <v>0.69</v>
      </c>
      <c r="I338" s="10">
        <f>IFERROR(VLOOKUP(C338,'Policy Adjustors'!$A$7:$C$16,3,FALSE),0)</f>
        <v>0.69</v>
      </c>
      <c r="J338" s="65">
        <f t="shared" si="16"/>
        <v>5.9485999999999999</v>
      </c>
      <c r="K338" s="65">
        <f t="shared" si="17"/>
        <v>5.9485999999999999</v>
      </c>
      <c r="L338" s="44"/>
    </row>
    <row r="339" spans="1:12" x14ac:dyDescent="0.25">
      <c r="A339" s="8" t="s">
        <v>333</v>
      </c>
      <c r="B339" s="25" t="s">
        <v>1398</v>
      </c>
      <c r="C339" s="8" t="s">
        <v>1596</v>
      </c>
      <c r="D339" s="74">
        <v>2.380444109342478</v>
      </c>
      <c r="E339" s="9">
        <v>3.4045000000000001</v>
      </c>
      <c r="F339" s="9">
        <v>1.0925</v>
      </c>
      <c r="G339" s="9">
        <f t="shared" si="15"/>
        <v>3.7193999999999998</v>
      </c>
      <c r="H339" s="10">
        <f>IFERROR(VLOOKUP(C339,'Policy Adjustors'!$A$7:$C$16,2,FALSE),0)</f>
        <v>0.69</v>
      </c>
      <c r="I339" s="10">
        <f>IFERROR(VLOOKUP(C339,'Policy Adjustors'!$A$7:$C$16,3,FALSE),0)</f>
        <v>0.69</v>
      </c>
      <c r="J339" s="65">
        <f t="shared" si="16"/>
        <v>2.5663999999999998</v>
      </c>
      <c r="K339" s="65">
        <f t="shared" si="17"/>
        <v>2.5663999999999998</v>
      </c>
      <c r="L339" s="44"/>
    </row>
    <row r="340" spans="1:12" x14ac:dyDescent="0.25">
      <c r="A340" s="8" t="s">
        <v>334</v>
      </c>
      <c r="B340" s="25" t="s">
        <v>1398</v>
      </c>
      <c r="C340" s="8" t="s">
        <v>1596</v>
      </c>
      <c r="D340" s="74">
        <v>3.5931180846600257</v>
      </c>
      <c r="E340" s="9">
        <v>3.8292000000000002</v>
      </c>
      <c r="F340" s="9">
        <v>1.0925</v>
      </c>
      <c r="G340" s="9">
        <f t="shared" si="15"/>
        <v>4.1833999999999998</v>
      </c>
      <c r="H340" s="10">
        <f>IFERROR(VLOOKUP(C340,'Policy Adjustors'!$A$7:$C$16,2,FALSE),0)</f>
        <v>0.69</v>
      </c>
      <c r="I340" s="10">
        <f>IFERROR(VLOOKUP(C340,'Policy Adjustors'!$A$7:$C$16,3,FALSE),0)</f>
        <v>0.69</v>
      </c>
      <c r="J340" s="65">
        <f t="shared" si="16"/>
        <v>2.8864999999999998</v>
      </c>
      <c r="K340" s="65">
        <f t="shared" si="17"/>
        <v>2.8864999999999998</v>
      </c>
      <c r="L340" s="44"/>
    </row>
    <row r="341" spans="1:12" x14ac:dyDescent="0.25">
      <c r="A341" s="8" t="s">
        <v>335</v>
      </c>
      <c r="B341" s="25" t="s">
        <v>1398</v>
      </c>
      <c r="C341" s="8" t="s">
        <v>1596</v>
      </c>
      <c r="D341" s="74">
        <v>6.2642096323678622</v>
      </c>
      <c r="E341" s="9">
        <v>4.7332000000000001</v>
      </c>
      <c r="F341" s="9">
        <v>1.0925</v>
      </c>
      <c r="G341" s="9">
        <f t="shared" si="15"/>
        <v>5.1710000000000003</v>
      </c>
      <c r="H341" s="10">
        <f>IFERROR(VLOOKUP(C341,'Policy Adjustors'!$A$7:$C$16,2,FALSE),0)</f>
        <v>0.69</v>
      </c>
      <c r="I341" s="10">
        <f>IFERROR(VLOOKUP(C341,'Policy Adjustors'!$A$7:$C$16,3,FALSE),0)</f>
        <v>0.69</v>
      </c>
      <c r="J341" s="65">
        <f t="shared" si="16"/>
        <v>3.5680000000000001</v>
      </c>
      <c r="K341" s="65">
        <f t="shared" si="17"/>
        <v>3.5680000000000001</v>
      </c>
      <c r="L341" s="44"/>
    </row>
    <row r="342" spans="1:12" x14ac:dyDescent="0.25">
      <c r="A342" s="8" t="s">
        <v>336</v>
      </c>
      <c r="B342" s="25" t="s">
        <v>1398</v>
      </c>
      <c r="C342" s="8" t="s">
        <v>1596</v>
      </c>
      <c r="D342" s="74">
        <v>10.886820687961823</v>
      </c>
      <c r="E342" s="9">
        <v>6.5217000000000001</v>
      </c>
      <c r="F342" s="9">
        <v>1.0925</v>
      </c>
      <c r="G342" s="9">
        <f t="shared" si="15"/>
        <v>7.125</v>
      </c>
      <c r="H342" s="10">
        <f>IFERROR(VLOOKUP(C342,'Policy Adjustors'!$A$7:$C$16,2,FALSE),0)</f>
        <v>0.69</v>
      </c>
      <c r="I342" s="10">
        <f>IFERROR(VLOOKUP(C342,'Policy Adjustors'!$A$7:$C$16,3,FALSE),0)</f>
        <v>0.69</v>
      </c>
      <c r="J342" s="65">
        <f t="shared" si="16"/>
        <v>4.9162999999999997</v>
      </c>
      <c r="K342" s="65">
        <f t="shared" si="17"/>
        <v>4.9162999999999997</v>
      </c>
      <c r="L342" s="44"/>
    </row>
    <row r="343" spans="1:12" x14ac:dyDescent="0.25">
      <c r="A343" s="8" t="s">
        <v>337</v>
      </c>
      <c r="B343" s="25" t="s">
        <v>1399</v>
      </c>
      <c r="C343" s="8" t="s">
        <v>1596</v>
      </c>
      <c r="D343" s="74">
        <v>2.3003298998600799</v>
      </c>
      <c r="E343" s="9">
        <v>1.1007</v>
      </c>
      <c r="F343" s="9">
        <v>1.0925</v>
      </c>
      <c r="G343" s="9">
        <f t="shared" si="15"/>
        <v>1.2024999999999999</v>
      </c>
      <c r="H343" s="10">
        <f>IFERROR(VLOOKUP(C343,'Policy Adjustors'!$A$7:$C$16,2,FALSE),0)</f>
        <v>0.69</v>
      </c>
      <c r="I343" s="10">
        <f>IFERROR(VLOOKUP(C343,'Policy Adjustors'!$A$7:$C$16,3,FALSE),0)</f>
        <v>0.69</v>
      </c>
      <c r="J343" s="65">
        <f t="shared" si="16"/>
        <v>0.82969999999999999</v>
      </c>
      <c r="K343" s="65">
        <f t="shared" si="17"/>
        <v>0.82969999999999999</v>
      </c>
      <c r="L343" s="44"/>
    </row>
    <row r="344" spans="1:12" x14ac:dyDescent="0.25">
      <c r="A344" s="8" t="s">
        <v>338</v>
      </c>
      <c r="B344" s="25" t="s">
        <v>1399</v>
      </c>
      <c r="C344" s="8" t="s">
        <v>1596</v>
      </c>
      <c r="D344" s="74">
        <v>4.1110308330105747</v>
      </c>
      <c r="E344" s="9">
        <v>1.4422999999999999</v>
      </c>
      <c r="F344" s="9">
        <v>1.0925</v>
      </c>
      <c r="G344" s="9">
        <f t="shared" si="15"/>
        <v>1.5757000000000001</v>
      </c>
      <c r="H344" s="10">
        <f>IFERROR(VLOOKUP(C344,'Policy Adjustors'!$A$7:$C$16,2,FALSE),0)</f>
        <v>0.69</v>
      </c>
      <c r="I344" s="10">
        <f>IFERROR(VLOOKUP(C344,'Policy Adjustors'!$A$7:$C$16,3,FALSE),0)</f>
        <v>0.69</v>
      </c>
      <c r="J344" s="65">
        <f t="shared" si="16"/>
        <v>1.0871999999999999</v>
      </c>
      <c r="K344" s="65">
        <f t="shared" si="17"/>
        <v>1.0871999999999999</v>
      </c>
      <c r="L344" s="44"/>
    </row>
    <row r="345" spans="1:12" x14ac:dyDescent="0.25">
      <c r="A345" s="8" t="s">
        <v>339</v>
      </c>
      <c r="B345" s="25" t="s">
        <v>1399</v>
      </c>
      <c r="C345" s="8" t="s">
        <v>1596</v>
      </c>
      <c r="D345" s="74">
        <v>6.6414094545526607</v>
      </c>
      <c r="E345" s="9">
        <v>2.0283000000000002</v>
      </c>
      <c r="F345" s="9">
        <v>1.0925</v>
      </c>
      <c r="G345" s="9">
        <f t="shared" si="15"/>
        <v>2.2159</v>
      </c>
      <c r="H345" s="10">
        <f>IFERROR(VLOOKUP(C345,'Policy Adjustors'!$A$7:$C$16,2,FALSE),0)</f>
        <v>0.69</v>
      </c>
      <c r="I345" s="10">
        <f>IFERROR(VLOOKUP(C345,'Policy Adjustors'!$A$7:$C$16,3,FALSE),0)</f>
        <v>0.69</v>
      </c>
      <c r="J345" s="65">
        <f t="shared" si="16"/>
        <v>1.5289999999999999</v>
      </c>
      <c r="K345" s="65">
        <f t="shared" si="17"/>
        <v>1.5289999999999999</v>
      </c>
      <c r="L345" s="44"/>
    </row>
    <row r="346" spans="1:12" x14ac:dyDescent="0.25">
      <c r="A346" s="8" t="s">
        <v>340</v>
      </c>
      <c r="B346" s="25" t="s">
        <v>1399</v>
      </c>
      <c r="C346" s="8" t="s">
        <v>1596</v>
      </c>
      <c r="D346" s="74">
        <v>11.529838413159172</v>
      </c>
      <c r="E346" s="9">
        <v>3.7044999999999999</v>
      </c>
      <c r="F346" s="9">
        <v>1.0925</v>
      </c>
      <c r="G346" s="9">
        <f t="shared" si="15"/>
        <v>4.0472000000000001</v>
      </c>
      <c r="H346" s="10">
        <f>IFERROR(VLOOKUP(C346,'Policy Adjustors'!$A$7:$C$16,2,FALSE),0)</f>
        <v>0.69</v>
      </c>
      <c r="I346" s="10">
        <f>IFERROR(VLOOKUP(C346,'Policy Adjustors'!$A$7:$C$16,3,FALSE),0)</f>
        <v>0.69</v>
      </c>
      <c r="J346" s="65">
        <f t="shared" si="16"/>
        <v>2.7926000000000002</v>
      </c>
      <c r="K346" s="65">
        <f t="shared" si="17"/>
        <v>2.7926000000000002</v>
      </c>
      <c r="L346" s="44"/>
    </row>
    <row r="347" spans="1:12" x14ac:dyDescent="0.25">
      <c r="A347" s="8" t="s">
        <v>341</v>
      </c>
      <c r="B347" s="25" t="s">
        <v>1400</v>
      </c>
      <c r="C347" s="8" t="s">
        <v>1596</v>
      </c>
      <c r="D347" s="74">
        <v>2.3575745665467998</v>
      </c>
      <c r="E347" s="9">
        <v>1.4902</v>
      </c>
      <c r="F347" s="9">
        <v>1.0925</v>
      </c>
      <c r="G347" s="9">
        <f t="shared" si="15"/>
        <v>1.6279999999999999</v>
      </c>
      <c r="H347" s="10">
        <f>IFERROR(VLOOKUP(C347,'Policy Adjustors'!$A$7:$C$16,2,FALSE),0)</f>
        <v>0.69</v>
      </c>
      <c r="I347" s="10">
        <f>IFERROR(VLOOKUP(C347,'Policy Adjustors'!$A$7:$C$16,3,FALSE),0)</f>
        <v>0.69</v>
      </c>
      <c r="J347" s="65">
        <f t="shared" si="16"/>
        <v>1.1233</v>
      </c>
      <c r="K347" s="65">
        <f t="shared" si="17"/>
        <v>1.1233</v>
      </c>
      <c r="L347" s="44"/>
    </row>
    <row r="348" spans="1:12" x14ac:dyDescent="0.25">
      <c r="A348" s="8" t="s">
        <v>342</v>
      </c>
      <c r="B348" s="25" t="s">
        <v>1400</v>
      </c>
      <c r="C348" s="8" t="s">
        <v>1596</v>
      </c>
      <c r="D348" s="74">
        <v>4.1669775581007187</v>
      </c>
      <c r="E348" s="9">
        <v>2.0335999999999999</v>
      </c>
      <c r="F348" s="9">
        <v>1.0925</v>
      </c>
      <c r="G348" s="9">
        <f t="shared" si="15"/>
        <v>2.2216999999999998</v>
      </c>
      <c r="H348" s="10">
        <f>IFERROR(VLOOKUP(C348,'Policy Adjustors'!$A$7:$C$16,2,FALSE),0)</f>
        <v>0.69</v>
      </c>
      <c r="I348" s="10">
        <f>IFERROR(VLOOKUP(C348,'Policy Adjustors'!$A$7:$C$16,3,FALSE),0)</f>
        <v>0.69</v>
      </c>
      <c r="J348" s="65">
        <f t="shared" si="16"/>
        <v>1.5329999999999999</v>
      </c>
      <c r="K348" s="65">
        <f t="shared" si="17"/>
        <v>1.5329999999999999</v>
      </c>
      <c r="L348" s="44"/>
    </row>
    <row r="349" spans="1:12" x14ac:dyDescent="0.25">
      <c r="A349" s="8" t="s">
        <v>343</v>
      </c>
      <c r="B349" s="25" t="s">
        <v>1400</v>
      </c>
      <c r="C349" s="8" t="s">
        <v>1596</v>
      </c>
      <c r="D349" s="74">
        <v>8.0806414763050949</v>
      </c>
      <c r="E349" s="9">
        <v>3.1602999999999999</v>
      </c>
      <c r="F349" s="9">
        <v>1.0925</v>
      </c>
      <c r="G349" s="9">
        <f t="shared" si="15"/>
        <v>3.4525999999999999</v>
      </c>
      <c r="H349" s="10">
        <f>IFERROR(VLOOKUP(C349,'Policy Adjustors'!$A$7:$C$16,2,FALSE),0)</f>
        <v>0.69</v>
      </c>
      <c r="I349" s="10">
        <f>IFERROR(VLOOKUP(C349,'Policy Adjustors'!$A$7:$C$16,3,FALSE),0)</f>
        <v>0.69</v>
      </c>
      <c r="J349" s="65">
        <f t="shared" si="16"/>
        <v>2.3822999999999999</v>
      </c>
      <c r="K349" s="65">
        <f t="shared" si="17"/>
        <v>2.3822999999999999</v>
      </c>
      <c r="L349" s="44"/>
    </row>
    <row r="350" spans="1:12" x14ac:dyDescent="0.25">
      <c r="A350" s="8" t="s">
        <v>344</v>
      </c>
      <c r="B350" s="25" t="s">
        <v>1400</v>
      </c>
      <c r="C350" s="8" t="s">
        <v>1596</v>
      </c>
      <c r="D350" s="74">
        <v>12.343538023584481</v>
      </c>
      <c r="E350" s="9">
        <v>5.1069000000000004</v>
      </c>
      <c r="F350" s="9">
        <v>1.0925</v>
      </c>
      <c r="G350" s="9">
        <f t="shared" si="15"/>
        <v>5.5792999999999999</v>
      </c>
      <c r="H350" s="10">
        <f>IFERROR(VLOOKUP(C350,'Policy Adjustors'!$A$7:$C$16,2,FALSE),0)</f>
        <v>0.69</v>
      </c>
      <c r="I350" s="10">
        <f>IFERROR(VLOOKUP(C350,'Policy Adjustors'!$A$7:$C$16,3,FALSE),0)</f>
        <v>0.69</v>
      </c>
      <c r="J350" s="65">
        <f t="shared" si="16"/>
        <v>3.8496999999999999</v>
      </c>
      <c r="K350" s="65">
        <f t="shared" si="17"/>
        <v>3.8496999999999999</v>
      </c>
      <c r="L350" s="44"/>
    </row>
    <row r="351" spans="1:12" x14ac:dyDescent="0.25">
      <c r="A351" s="8" t="s">
        <v>345</v>
      </c>
      <c r="B351" s="25" t="s">
        <v>1401</v>
      </c>
      <c r="C351" s="8" t="s">
        <v>1596</v>
      </c>
      <c r="D351" s="74">
        <v>1.9756422136617506</v>
      </c>
      <c r="E351" s="9">
        <v>1.7977000000000001</v>
      </c>
      <c r="F351" s="9">
        <v>1.0925</v>
      </c>
      <c r="G351" s="9">
        <f t="shared" si="15"/>
        <v>1.964</v>
      </c>
      <c r="H351" s="10">
        <f>IFERROR(VLOOKUP(C351,'Policy Adjustors'!$A$7:$C$16,2,FALSE),0)</f>
        <v>0.69</v>
      </c>
      <c r="I351" s="10">
        <f>IFERROR(VLOOKUP(C351,'Policy Adjustors'!$A$7:$C$16,3,FALSE),0)</f>
        <v>0.69</v>
      </c>
      <c r="J351" s="65">
        <f t="shared" si="16"/>
        <v>1.3552</v>
      </c>
      <c r="K351" s="65">
        <f t="shared" si="17"/>
        <v>1.3552</v>
      </c>
      <c r="L351" s="44"/>
    </row>
    <row r="352" spans="1:12" x14ac:dyDescent="0.25">
      <c r="A352" s="8" t="s">
        <v>346</v>
      </c>
      <c r="B352" s="25" t="s">
        <v>1401</v>
      </c>
      <c r="C352" s="8" t="s">
        <v>1596</v>
      </c>
      <c r="D352" s="74">
        <v>3.3593557340524778</v>
      </c>
      <c r="E352" s="9">
        <v>1.9514</v>
      </c>
      <c r="F352" s="9">
        <v>1.0925</v>
      </c>
      <c r="G352" s="9">
        <f t="shared" si="15"/>
        <v>2.1318999999999999</v>
      </c>
      <c r="H352" s="10">
        <f>IFERROR(VLOOKUP(C352,'Policy Adjustors'!$A$7:$C$16,2,FALSE),0)</f>
        <v>0.69</v>
      </c>
      <c r="I352" s="10">
        <f>IFERROR(VLOOKUP(C352,'Policy Adjustors'!$A$7:$C$16,3,FALSE),0)</f>
        <v>0.69</v>
      </c>
      <c r="J352" s="65">
        <f t="shared" si="16"/>
        <v>1.4710000000000001</v>
      </c>
      <c r="K352" s="65">
        <f t="shared" si="17"/>
        <v>1.4710000000000001</v>
      </c>
      <c r="L352" s="44"/>
    </row>
    <row r="353" spans="1:12" x14ac:dyDescent="0.25">
      <c r="A353" s="8" t="s">
        <v>347</v>
      </c>
      <c r="B353" s="25" t="s">
        <v>1401</v>
      </c>
      <c r="C353" s="8" t="s">
        <v>1596</v>
      </c>
      <c r="D353" s="74">
        <v>5.4408537545228723</v>
      </c>
      <c r="E353" s="9">
        <v>2.3714</v>
      </c>
      <c r="F353" s="9">
        <v>1.0925</v>
      </c>
      <c r="G353" s="9">
        <f t="shared" si="15"/>
        <v>2.5908000000000002</v>
      </c>
      <c r="H353" s="10">
        <f>IFERROR(VLOOKUP(C353,'Policy Adjustors'!$A$7:$C$16,2,FALSE),0)</f>
        <v>0.69</v>
      </c>
      <c r="I353" s="10">
        <f>IFERROR(VLOOKUP(C353,'Policy Adjustors'!$A$7:$C$16,3,FALSE),0)</f>
        <v>0.69</v>
      </c>
      <c r="J353" s="65">
        <f t="shared" si="16"/>
        <v>1.7877000000000001</v>
      </c>
      <c r="K353" s="65">
        <f t="shared" si="17"/>
        <v>1.7877000000000001</v>
      </c>
      <c r="L353" s="44"/>
    </row>
    <row r="354" spans="1:12" x14ac:dyDescent="0.25">
      <c r="A354" s="8" t="s">
        <v>348</v>
      </c>
      <c r="B354" s="25" t="s">
        <v>1401</v>
      </c>
      <c r="C354" s="8" t="s">
        <v>1596</v>
      </c>
      <c r="D354" s="74">
        <v>9.919112069084715</v>
      </c>
      <c r="E354" s="9">
        <v>4.1003999999999996</v>
      </c>
      <c r="F354" s="9">
        <v>1.0925</v>
      </c>
      <c r="G354" s="9">
        <f t="shared" si="15"/>
        <v>4.4797000000000002</v>
      </c>
      <c r="H354" s="10">
        <f>IFERROR(VLOOKUP(C354,'Policy Adjustors'!$A$7:$C$16,2,FALSE),0)</f>
        <v>0.69</v>
      </c>
      <c r="I354" s="10">
        <f>IFERROR(VLOOKUP(C354,'Policy Adjustors'!$A$7:$C$16,3,FALSE),0)</f>
        <v>0.69</v>
      </c>
      <c r="J354" s="65">
        <f t="shared" si="16"/>
        <v>3.0910000000000002</v>
      </c>
      <c r="K354" s="65">
        <f t="shared" si="17"/>
        <v>3.0910000000000002</v>
      </c>
      <c r="L354" s="44"/>
    </row>
    <row r="355" spans="1:12" x14ac:dyDescent="0.25">
      <c r="A355" s="8" t="s">
        <v>349</v>
      </c>
      <c r="B355" s="25" t="s">
        <v>1402</v>
      </c>
      <c r="C355" s="8" t="s">
        <v>1596</v>
      </c>
      <c r="D355" s="74">
        <v>1.8476095667308294</v>
      </c>
      <c r="E355" s="9">
        <v>4.0983999999999998</v>
      </c>
      <c r="F355" s="9">
        <v>1.0925</v>
      </c>
      <c r="G355" s="9">
        <f t="shared" si="15"/>
        <v>4.4775</v>
      </c>
      <c r="H355" s="10">
        <f>IFERROR(VLOOKUP(C355,'Policy Adjustors'!$A$7:$C$16,2,FALSE),0)</f>
        <v>0.69</v>
      </c>
      <c r="I355" s="10">
        <f>IFERROR(VLOOKUP(C355,'Policy Adjustors'!$A$7:$C$16,3,FALSE),0)</f>
        <v>0.69</v>
      </c>
      <c r="J355" s="65">
        <f t="shared" si="16"/>
        <v>3.0895000000000001</v>
      </c>
      <c r="K355" s="65">
        <f t="shared" si="17"/>
        <v>3.0895000000000001</v>
      </c>
      <c r="L355" s="44"/>
    </row>
    <row r="356" spans="1:12" x14ac:dyDescent="0.25">
      <c r="A356" s="8" t="s">
        <v>350</v>
      </c>
      <c r="B356" s="25" t="s">
        <v>1402</v>
      </c>
      <c r="C356" s="8" t="s">
        <v>1596</v>
      </c>
      <c r="D356" s="74">
        <v>2.3134987027329332</v>
      </c>
      <c r="E356" s="9">
        <v>4.3330000000000002</v>
      </c>
      <c r="F356" s="9">
        <v>1.0925</v>
      </c>
      <c r="G356" s="9">
        <f t="shared" si="15"/>
        <v>4.7337999999999996</v>
      </c>
      <c r="H356" s="10">
        <f>IFERROR(VLOOKUP(C356,'Policy Adjustors'!$A$7:$C$16,2,FALSE),0)</f>
        <v>0.69</v>
      </c>
      <c r="I356" s="10">
        <f>IFERROR(VLOOKUP(C356,'Policy Adjustors'!$A$7:$C$16,3,FALSE),0)</f>
        <v>0.69</v>
      </c>
      <c r="J356" s="65">
        <f t="shared" si="16"/>
        <v>3.2663000000000002</v>
      </c>
      <c r="K356" s="65">
        <f t="shared" si="17"/>
        <v>3.2663000000000002</v>
      </c>
      <c r="L356" s="44"/>
    </row>
    <row r="357" spans="1:12" x14ac:dyDescent="0.25">
      <c r="A357" s="8" t="s">
        <v>351</v>
      </c>
      <c r="B357" s="25" t="s">
        <v>1402</v>
      </c>
      <c r="C357" s="8" t="s">
        <v>1596</v>
      </c>
      <c r="D357" s="74">
        <v>4.043260590052637</v>
      </c>
      <c r="E357" s="9">
        <v>5.0007000000000001</v>
      </c>
      <c r="F357" s="9">
        <v>1.0925</v>
      </c>
      <c r="G357" s="9">
        <f t="shared" si="15"/>
        <v>5.4633000000000003</v>
      </c>
      <c r="H357" s="10">
        <f>IFERROR(VLOOKUP(C357,'Policy Adjustors'!$A$7:$C$16,2,FALSE),0)</f>
        <v>0.69</v>
      </c>
      <c r="I357" s="10">
        <f>IFERROR(VLOOKUP(C357,'Policy Adjustors'!$A$7:$C$16,3,FALSE),0)</f>
        <v>0.69</v>
      </c>
      <c r="J357" s="65">
        <f t="shared" si="16"/>
        <v>3.7696999999999998</v>
      </c>
      <c r="K357" s="65">
        <f t="shared" si="17"/>
        <v>3.7696999999999998</v>
      </c>
      <c r="L357" s="44"/>
    </row>
    <row r="358" spans="1:12" x14ac:dyDescent="0.25">
      <c r="A358" s="8" t="s">
        <v>352</v>
      </c>
      <c r="B358" s="25" t="s">
        <v>1402</v>
      </c>
      <c r="C358" s="8" t="s">
        <v>1596</v>
      </c>
      <c r="D358" s="74">
        <v>9.2649415619487474</v>
      </c>
      <c r="E358" s="9">
        <v>7.1695000000000002</v>
      </c>
      <c r="F358" s="9">
        <v>1.0925</v>
      </c>
      <c r="G358" s="9">
        <f t="shared" si="15"/>
        <v>7.8327</v>
      </c>
      <c r="H358" s="10">
        <f>IFERROR(VLOOKUP(C358,'Policy Adjustors'!$A$7:$C$16,2,FALSE),0)</f>
        <v>0.69</v>
      </c>
      <c r="I358" s="10">
        <f>IFERROR(VLOOKUP(C358,'Policy Adjustors'!$A$7:$C$16,3,FALSE),0)</f>
        <v>0.69</v>
      </c>
      <c r="J358" s="65">
        <f t="shared" si="16"/>
        <v>5.4046000000000003</v>
      </c>
      <c r="K358" s="65">
        <f t="shared" si="17"/>
        <v>5.4046000000000003</v>
      </c>
      <c r="L358" s="44"/>
    </row>
    <row r="359" spans="1:12" x14ac:dyDescent="0.25">
      <c r="A359" s="8" t="s">
        <v>353</v>
      </c>
      <c r="B359" s="25" t="s">
        <v>1403</v>
      </c>
      <c r="C359" s="8" t="s">
        <v>1596</v>
      </c>
      <c r="D359" s="74">
        <v>1.9358029125974607</v>
      </c>
      <c r="E359" s="9">
        <v>0.76539999999999997</v>
      </c>
      <c r="F359" s="9">
        <v>1.0925</v>
      </c>
      <c r="G359" s="9">
        <f t="shared" si="15"/>
        <v>0.83620000000000005</v>
      </c>
      <c r="H359" s="10">
        <f>IFERROR(VLOOKUP(C359,'Policy Adjustors'!$A$7:$C$16,2,FALSE),0)</f>
        <v>0.69</v>
      </c>
      <c r="I359" s="10">
        <f>IFERROR(VLOOKUP(C359,'Policy Adjustors'!$A$7:$C$16,3,FALSE),0)</f>
        <v>0.69</v>
      </c>
      <c r="J359" s="65">
        <f t="shared" si="16"/>
        <v>0.57699999999999996</v>
      </c>
      <c r="K359" s="65">
        <f t="shared" si="17"/>
        <v>0.57699999999999996</v>
      </c>
      <c r="L359" s="44"/>
    </row>
    <row r="360" spans="1:12" x14ac:dyDescent="0.25">
      <c r="A360" s="8" t="s">
        <v>354</v>
      </c>
      <c r="B360" s="25" t="s">
        <v>1403</v>
      </c>
      <c r="C360" s="8" t="s">
        <v>1596</v>
      </c>
      <c r="D360" s="74">
        <v>2.6693194676509071</v>
      </c>
      <c r="E360" s="9">
        <v>0.84309999999999996</v>
      </c>
      <c r="F360" s="9">
        <v>1.0925</v>
      </c>
      <c r="G360" s="9">
        <f t="shared" si="15"/>
        <v>0.92110000000000003</v>
      </c>
      <c r="H360" s="10">
        <f>IFERROR(VLOOKUP(C360,'Policy Adjustors'!$A$7:$C$16,2,FALSE),0)</f>
        <v>0.69</v>
      </c>
      <c r="I360" s="10">
        <f>IFERROR(VLOOKUP(C360,'Policy Adjustors'!$A$7:$C$16,3,FALSE),0)</f>
        <v>0.69</v>
      </c>
      <c r="J360" s="65">
        <f t="shared" si="16"/>
        <v>0.63560000000000005</v>
      </c>
      <c r="K360" s="65">
        <f t="shared" si="17"/>
        <v>0.63560000000000005</v>
      </c>
      <c r="L360" s="44"/>
    </row>
    <row r="361" spans="1:12" x14ac:dyDescent="0.25">
      <c r="A361" s="8" t="s">
        <v>355</v>
      </c>
      <c r="B361" s="25" t="s">
        <v>1403</v>
      </c>
      <c r="C361" s="8" t="s">
        <v>1596</v>
      </c>
      <c r="D361" s="74">
        <v>3.9574814297323031</v>
      </c>
      <c r="E361" s="9">
        <v>1.0817000000000001</v>
      </c>
      <c r="F361" s="9">
        <v>1.0925</v>
      </c>
      <c r="G361" s="9">
        <f t="shared" si="15"/>
        <v>1.1818</v>
      </c>
      <c r="H361" s="10">
        <f>IFERROR(VLOOKUP(C361,'Policy Adjustors'!$A$7:$C$16,2,FALSE),0)</f>
        <v>0.69</v>
      </c>
      <c r="I361" s="10">
        <f>IFERROR(VLOOKUP(C361,'Policy Adjustors'!$A$7:$C$16,3,FALSE),0)</f>
        <v>0.69</v>
      </c>
      <c r="J361" s="65">
        <f t="shared" si="16"/>
        <v>0.81540000000000001</v>
      </c>
      <c r="K361" s="65">
        <f t="shared" si="17"/>
        <v>0.81540000000000001</v>
      </c>
      <c r="L361" s="44"/>
    </row>
    <row r="362" spans="1:12" x14ac:dyDescent="0.25">
      <c r="A362" s="8" t="s">
        <v>356</v>
      </c>
      <c r="B362" s="25" t="s">
        <v>1403</v>
      </c>
      <c r="C362" s="8" t="s">
        <v>1596</v>
      </c>
      <c r="D362" s="74">
        <v>4.8667696059719967</v>
      </c>
      <c r="E362" s="9">
        <v>1.5697000000000001</v>
      </c>
      <c r="F362" s="9">
        <v>1.0925</v>
      </c>
      <c r="G362" s="9">
        <f t="shared" si="15"/>
        <v>1.7149000000000001</v>
      </c>
      <c r="H362" s="10">
        <f>IFERROR(VLOOKUP(C362,'Policy Adjustors'!$A$7:$C$16,2,FALSE),0)</f>
        <v>0.69</v>
      </c>
      <c r="I362" s="10">
        <f>IFERROR(VLOOKUP(C362,'Policy Adjustors'!$A$7:$C$16,3,FALSE),0)</f>
        <v>0.69</v>
      </c>
      <c r="J362" s="65">
        <f t="shared" si="16"/>
        <v>1.1833</v>
      </c>
      <c r="K362" s="65">
        <f t="shared" si="17"/>
        <v>1.1833</v>
      </c>
      <c r="L362" s="44"/>
    </row>
    <row r="363" spans="1:12" x14ac:dyDescent="0.25">
      <c r="A363" s="8" t="s">
        <v>357</v>
      </c>
      <c r="B363" s="25" t="s">
        <v>1404</v>
      </c>
      <c r="C363" s="8" t="s">
        <v>1596</v>
      </c>
      <c r="D363" s="74">
        <v>1.7623721752300467</v>
      </c>
      <c r="E363" s="9">
        <v>0.90239999999999998</v>
      </c>
      <c r="F363" s="9">
        <v>1.0925</v>
      </c>
      <c r="G363" s="9">
        <f t="shared" si="15"/>
        <v>0.9859</v>
      </c>
      <c r="H363" s="10">
        <f>IFERROR(VLOOKUP(C363,'Policy Adjustors'!$A$7:$C$16,2,FALSE),0)</f>
        <v>0.69</v>
      </c>
      <c r="I363" s="10">
        <f>IFERROR(VLOOKUP(C363,'Policy Adjustors'!$A$7:$C$16,3,FALSE),0)</f>
        <v>0.69</v>
      </c>
      <c r="J363" s="65">
        <f t="shared" si="16"/>
        <v>0.68030000000000002</v>
      </c>
      <c r="K363" s="65">
        <f t="shared" si="17"/>
        <v>0.68030000000000002</v>
      </c>
      <c r="L363" s="44"/>
    </row>
    <row r="364" spans="1:12" x14ac:dyDescent="0.25">
      <c r="A364" s="8" t="s">
        <v>358</v>
      </c>
      <c r="B364" s="25" t="s">
        <v>1404</v>
      </c>
      <c r="C364" s="8" t="s">
        <v>1596</v>
      </c>
      <c r="D364" s="74">
        <v>2.3665463608308253</v>
      </c>
      <c r="E364" s="9">
        <v>1.0590999999999999</v>
      </c>
      <c r="F364" s="9">
        <v>1.0925</v>
      </c>
      <c r="G364" s="9">
        <f t="shared" si="15"/>
        <v>1.1571</v>
      </c>
      <c r="H364" s="10">
        <f>IFERROR(VLOOKUP(C364,'Policy Adjustors'!$A$7:$C$16,2,FALSE),0)</f>
        <v>0.69</v>
      </c>
      <c r="I364" s="10">
        <f>IFERROR(VLOOKUP(C364,'Policy Adjustors'!$A$7:$C$16,3,FALSE),0)</f>
        <v>0.69</v>
      </c>
      <c r="J364" s="65">
        <f t="shared" si="16"/>
        <v>0.7984</v>
      </c>
      <c r="K364" s="65">
        <f t="shared" si="17"/>
        <v>0.7984</v>
      </c>
      <c r="L364" s="44"/>
    </row>
    <row r="365" spans="1:12" x14ac:dyDescent="0.25">
      <c r="A365" s="8" t="s">
        <v>359</v>
      </c>
      <c r="B365" s="25" t="s">
        <v>1404</v>
      </c>
      <c r="C365" s="8" t="s">
        <v>1596</v>
      </c>
      <c r="D365" s="74">
        <v>3.7127051600302976</v>
      </c>
      <c r="E365" s="9">
        <v>1.3882000000000001</v>
      </c>
      <c r="F365" s="9">
        <v>1.0925</v>
      </c>
      <c r="G365" s="9">
        <f t="shared" si="15"/>
        <v>1.5165999999999999</v>
      </c>
      <c r="H365" s="10">
        <f>IFERROR(VLOOKUP(C365,'Policy Adjustors'!$A$7:$C$16,2,FALSE),0)</f>
        <v>0.69</v>
      </c>
      <c r="I365" s="10">
        <f>IFERROR(VLOOKUP(C365,'Policy Adjustors'!$A$7:$C$16,3,FALSE),0)</f>
        <v>0.69</v>
      </c>
      <c r="J365" s="65">
        <f t="shared" si="16"/>
        <v>1.0465</v>
      </c>
      <c r="K365" s="65">
        <f t="shared" si="17"/>
        <v>1.0465</v>
      </c>
      <c r="L365" s="44"/>
    </row>
    <row r="366" spans="1:12" x14ac:dyDescent="0.25">
      <c r="A366" s="8" t="s">
        <v>360</v>
      </c>
      <c r="B366" s="25" t="s">
        <v>1404</v>
      </c>
      <c r="C366" s="8" t="s">
        <v>1596</v>
      </c>
      <c r="D366" s="74">
        <v>5.8766596460957734</v>
      </c>
      <c r="E366" s="9">
        <v>2.0817999999999999</v>
      </c>
      <c r="F366" s="9">
        <v>1.0925</v>
      </c>
      <c r="G366" s="9">
        <f t="shared" si="15"/>
        <v>2.2744</v>
      </c>
      <c r="H366" s="10">
        <f>IFERROR(VLOOKUP(C366,'Policy Adjustors'!$A$7:$C$16,2,FALSE),0)</f>
        <v>0.69</v>
      </c>
      <c r="I366" s="10">
        <f>IFERROR(VLOOKUP(C366,'Policy Adjustors'!$A$7:$C$16,3,FALSE),0)</f>
        <v>0.69</v>
      </c>
      <c r="J366" s="65">
        <f t="shared" si="16"/>
        <v>1.5692999999999999</v>
      </c>
      <c r="K366" s="65">
        <f t="shared" si="17"/>
        <v>1.5692999999999999</v>
      </c>
      <c r="L366" s="44"/>
    </row>
    <row r="367" spans="1:12" x14ac:dyDescent="0.25">
      <c r="A367" s="8" t="s">
        <v>361</v>
      </c>
      <c r="B367" s="25" t="s">
        <v>1405</v>
      </c>
      <c r="C367" s="8" t="s">
        <v>1596</v>
      </c>
      <c r="D367" s="74">
        <v>1.8971868895402784</v>
      </c>
      <c r="E367" s="9">
        <v>0.95920000000000005</v>
      </c>
      <c r="F367" s="9">
        <v>1.0925</v>
      </c>
      <c r="G367" s="9">
        <f t="shared" si="15"/>
        <v>1.0479000000000001</v>
      </c>
      <c r="H367" s="10">
        <f>IFERROR(VLOOKUP(C367,'Policy Adjustors'!$A$7:$C$16,2,FALSE),0)</f>
        <v>0.69</v>
      </c>
      <c r="I367" s="10">
        <f>IFERROR(VLOOKUP(C367,'Policy Adjustors'!$A$7:$C$16,3,FALSE),0)</f>
        <v>0.69</v>
      </c>
      <c r="J367" s="65">
        <f t="shared" si="16"/>
        <v>0.72309999999999997</v>
      </c>
      <c r="K367" s="65">
        <f t="shared" si="17"/>
        <v>0.72309999999999997</v>
      </c>
      <c r="L367" s="44"/>
    </row>
    <row r="368" spans="1:12" x14ac:dyDescent="0.25">
      <c r="A368" s="8" t="s">
        <v>362</v>
      </c>
      <c r="B368" s="25" t="s">
        <v>1405</v>
      </c>
      <c r="C368" s="8" t="s">
        <v>1596</v>
      </c>
      <c r="D368" s="74">
        <v>3.2631604794482763</v>
      </c>
      <c r="E368" s="9">
        <v>1.2034</v>
      </c>
      <c r="F368" s="9">
        <v>1.0925</v>
      </c>
      <c r="G368" s="9">
        <f t="shared" si="15"/>
        <v>1.3147</v>
      </c>
      <c r="H368" s="10">
        <f>IFERROR(VLOOKUP(C368,'Policy Adjustors'!$A$7:$C$16,2,FALSE),0)</f>
        <v>0.69</v>
      </c>
      <c r="I368" s="10">
        <f>IFERROR(VLOOKUP(C368,'Policy Adjustors'!$A$7:$C$16,3,FALSE),0)</f>
        <v>0.69</v>
      </c>
      <c r="J368" s="65">
        <f t="shared" si="16"/>
        <v>0.90710000000000002</v>
      </c>
      <c r="K368" s="65">
        <f t="shared" si="17"/>
        <v>0.90710000000000002</v>
      </c>
      <c r="L368" s="44"/>
    </row>
    <row r="369" spans="1:12" x14ac:dyDescent="0.25">
      <c r="A369" s="8" t="s">
        <v>363</v>
      </c>
      <c r="B369" s="25" t="s">
        <v>1405</v>
      </c>
      <c r="C369" s="8" t="s">
        <v>1596</v>
      </c>
      <c r="D369" s="74">
        <v>5.6994520086258174</v>
      </c>
      <c r="E369" s="9">
        <v>1.7079</v>
      </c>
      <c r="F369" s="9">
        <v>1.0925</v>
      </c>
      <c r="G369" s="9">
        <f t="shared" si="15"/>
        <v>1.8658999999999999</v>
      </c>
      <c r="H369" s="10">
        <f>IFERROR(VLOOKUP(C369,'Policy Adjustors'!$A$7:$C$16,2,FALSE),0)</f>
        <v>0.69</v>
      </c>
      <c r="I369" s="10">
        <f>IFERROR(VLOOKUP(C369,'Policy Adjustors'!$A$7:$C$16,3,FALSE),0)</f>
        <v>0.69</v>
      </c>
      <c r="J369" s="65">
        <f t="shared" si="16"/>
        <v>1.2875000000000001</v>
      </c>
      <c r="K369" s="65">
        <f t="shared" si="17"/>
        <v>1.2875000000000001</v>
      </c>
      <c r="L369" s="44"/>
    </row>
    <row r="370" spans="1:12" x14ac:dyDescent="0.25">
      <c r="A370" s="8" t="s">
        <v>364</v>
      </c>
      <c r="B370" s="25" t="s">
        <v>1405</v>
      </c>
      <c r="C370" s="8" t="s">
        <v>1596</v>
      </c>
      <c r="D370" s="74">
        <v>7.8927266911612728</v>
      </c>
      <c r="E370" s="9">
        <v>2.6480999999999999</v>
      </c>
      <c r="F370" s="9">
        <v>1.0925</v>
      </c>
      <c r="G370" s="9">
        <f t="shared" si="15"/>
        <v>2.8929999999999998</v>
      </c>
      <c r="H370" s="10">
        <f>IFERROR(VLOOKUP(C370,'Policy Adjustors'!$A$7:$C$16,2,FALSE),0)</f>
        <v>0.69</v>
      </c>
      <c r="I370" s="10">
        <f>IFERROR(VLOOKUP(C370,'Policy Adjustors'!$A$7:$C$16,3,FALSE),0)</f>
        <v>0.69</v>
      </c>
      <c r="J370" s="65">
        <f t="shared" si="16"/>
        <v>1.9962</v>
      </c>
      <c r="K370" s="65">
        <f t="shared" si="17"/>
        <v>1.9962</v>
      </c>
      <c r="L370" s="44"/>
    </row>
    <row r="371" spans="1:12" x14ac:dyDescent="0.25">
      <c r="A371" s="8" t="s">
        <v>365</v>
      </c>
      <c r="B371" s="25" t="s">
        <v>1406</v>
      </c>
      <c r="C371" s="8" t="s">
        <v>1595</v>
      </c>
      <c r="D371" s="74">
        <v>4.4093845237323839</v>
      </c>
      <c r="E371" s="9">
        <v>0.8024</v>
      </c>
      <c r="F371" s="9">
        <v>1.0925</v>
      </c>
      <c r="G371" s="9">
        <f t="shared" si="15"/>
        <v>0.87660000000000005</v>
      </c>
      <c r="H371" s="10">
        <f>IFERROR(VLOOKUP(C371,'Policy Adjustors'!$A$7:$C$16,2,FALSE),0)</f>
        <v>0.83</v>
      </c>
      <c r="I371" s="10">
        <f>IFERROR(VLOOKUP(C371,'Policy Adjustors'!$A$7:$C$16,3,FALSE),0)</f>
        <v>0.83</v>
      </c>
      <c r="J371" s="65">
        <f t="shared" si="16"/>
        <v>0.72760000000000002</v>
      </c>
      <c r="K371" s="65">
        <f t="shared" si="17"/>
        <v>0.72760000000000002</v>
      </c>
      <c r="L371" s="44"/>
    </row>
    <row r="372" spans="1:12" x14ac:dyDescent="0.25">
      <c r="A372" s="8" t="s">
        <v>366</v>
      </c>
      <c r="B372" s="25" t="s">
        <v>1406</v>
      </c>
      <c r="C372" s="8" t="s">
        <v>1595</v>
      </c>
      <c r="D372" s="74">
        <v>5.8194050191809588</v>
      </c>
      <c r="E372" s="9">
        <v>1.1063000000000001</v>
      </c>
      <c r="F372" s="9">
        <v>1.0925</v>
      </c>
      <c r="G372" s="9">
        <f t="shared" si="15"/>
        <v>1.2085999999999999</v>
      </c>
      <c r="H372" s="10">
        <f>IFERROR(VLOOKUP(C372,'Policy Adjustors'!$A$7:$C$16,2,FALSE),0)</f>
        <v>0.83</v>
      </c>
      <c r="I372" s="10">
        <f>IFERROR(VLOOKUP(C372,'Policy Adjustors'!$A$7:$C$16,3,FALSE),0)</f>
        <v>0.83</v>
      </c>
      <c r="J372" s="65">
        <f t="shared" si="16"/>
        <v>1.0031000000000001</v>
      </c>
      <c r="K372" s="65">
        <f t="shared" si="17"/>
        <v>1.0031000000000001</v>
      </c>
      <c r="L372" s="44"/>
    </row>
    <row r="373" spans="1:12" x14ac:dyDescent="0.25">
      <c r="A373" s="8" t="s">
        <v>367</v>
      </c>
      <c r="B373" s="25" t="s">
        <v>1406</v>
      </c>
      <c r="C373" s="8" t="s">
        <v>1595</v>
      </c>
      <c r="D373" s="74">
        <v>8.0230625009759979</v>
      </c>
      <c r="E373" s="9">
        <v>1.5564</v>
      </c>
      <c r="F373" s="9">
        <v>1.0925</v>
      </c>
      <c r="G373" s="9">
        <f t="shared" si="15"/>
        <v>1.7003999999999999</v>
      </c>
      <c r="H373" s="10">
        <f>IFERROR(VLOOKUP(C373,'Policy Adjustors'!$A$7:$C$16,2,FALSE),0)</f>
        <v>0.83</v>
      </c>
      <c r="I373" s="10">
        <f>IFERROR(VLOOKUP(C373,'Policy Adjustors'!$A$7:$C$16,3,FALSE),0)</f>
        <v>0.83</v>
      </c>
      <c r="J373" s="65">
        <f t="shared" si="16"/>
        <v>1.4113</v>
      </c>
      <c r="K373" s="65">
        <f t="shared" si="17"/>
        <v>1.4113</v>
      </c>
      <c r="L373" s="44"/>
    </row>
    <row r="374" spans="1:12" x14ac:dyDescent="0.25">
      <c r="A374" s="8" t="s">
        <v>368</v>
      </c>
      <c r="B374" s="25" t="s">
        <v>1406</v>
      </c>
      <c r="C374" s="8" t="s">
        <v>1595</v>
      </c>
      <c r="D374" s="74">
        <v>10.807668269101974</v>
      </c>
      <c r="E374" s="9">
        <v>2.2382</v>
      </c>
      <c r="F374" s="9">
        <v>1.0925</v>
      </c>
      <c r="G374" s="9">
        <f t="shared" si="15"/>
        <v>2.4451999999999998</v>
      </c>
      <c r="H374" s="10">
        <f>IFERROR(VLOOKUP(C374,'Policy Adjustors'!$A$7:$C$16,2,FALSE),0)</f>
        <v>0.83</v>
      </c>
      <c r="I374" s="10">
        <f>IFERROR(VLOOKUP(C374,'Policy Adjustors'!$A$7:$C$16,3,FALSE),0)</f>
        <v>0.83</v>
      </c>
      <c r="J374" s="65">
        <f t="shared" si="16"/>
        <v>2.0295000000000001</v>
      </c>
      <c r="K374" s="65">
        <f t="shared" si="17"/>
        <v>2.0295000000000001</v>
      </c>
      <c r="L374" s="44"/>
    </row>
    <row r="375" spans="1:12" x14ac:dyDescent="0.25">
      <c r="A375" s="8" t="s">
        <v>369</v>
      </c>
      <c r="B375" s="25" t="s">
        <v>1407</v>
      </c>
      <c r="C375" s="8" t="s">
        <v>1596</v>
      </c>
      <c r="D375" s="74">
        <v>2.4139896246115504</v>
      </c>
      <c r="E375" s="9">
        <v>0.50380000000000003</v>
      </c>
      <c r="F375" s="9">
        <v>1.0925</v>
      </c>
      <c r="G375" s="9">
        <f t="shared" si="15"/>
        <v>0.5504</v>
      </c>
      <c r="H375" s="10">
        <f>IFERROR(VLOOKUP(C375,'Policy Adjustors'!$A$7:$C$16,2,FALSE),0)</f>
        <v>0.69</v>
      </c>
      <c r="I375" s="10">
        <f>IFERROR(VLOOKUP(C375,'Policy Adjustors'!$A$7:$C$16,3,FALSE),0)</f>
        <v>0.69</v>
      </c>
      <c r="J375" s="65">
        <f t="shared" si="16"/>
        <v>0.37980000000000003</v>
      </c>
      <c r="K375" s="65">
        <f t="shared" si="17"/>
        <v>0.37980000000000003</v>
      </c>
      <c r="L375" s="44"/>
    </row>
    <row r="376" spans="1:12" x14ac:dyDescent="0.25">
      <c r="A376" s="8" t="s">
        <v>370</v>
      </c>
      <c r="B376" s="25" t="s">
        <v>1407</v>
      </c>
      <c r="C376" s="8" t="s">
        <v>1596</v>
      </c>
      <c r="D376" s="74">
        <v>3.272562023949539</v>
      </c>
      <c r="E376" s="9">
        <v>0.66579999999999995</v>
      </c>
      <c r="F376" s="9">
        <v>1.0925</v>
      </c>
      <c r="G376" s="9">
        <f t="shared" si="15"/>
        <v>0.72740000000000005</v>
      </c>
      <c r="H376" s="10">
        <f>IFERROR(VLOOKUP(C376,'Policy Adjustors'!$A$7:$C$16,2,FALSE),0)</f>
        <v>0.69</v>
      </c>
      <c r="I376" s="10">
        <f>IFERROR(VLOOKUP(C376,'Policy Adjustors'!$A$7:$C$16,3,FALSE),0)</f>
        <v>0.69</v>
      </c>
      <c r="J376" s="65">
        <f t="shared" si="16"/>
        <v>0.50190000000000001</v>
      </c>
      <c r="K376" s="65">
        <f t="shared" si="17"/>
        <v>0.50190000000000001</v>
      </c>
      <c r="L376" s="44"/>
    </row>
    <row r="377" spans="1:12" x14ac:dyDescent="0.25">
      <c r="A377" s="8" t="s">
        <v>371</v>
      </c>
      <c r="B377" s="25" t="s">
        <v>1407</v>
      </c>
      <c r="C377" s="8" t="s">
        <v>1596</v>
      </c>
      <c r="D377" s="74">
        <v>4.3261293560241523</v>
      </c>
      <c r="E377" s="9">
        <v>0.92900000000000005</v>
      </c>
      <c r="F377" s="9">
        <v>1.0925</v>
      </c>
      <c r="G377" s="9">
        <f t="shared" si="15"/>
        <v>1.0148999999999999</v>
      </c>
      <c r="H377" s="10">
        <f>IFERROR(VLOOKUP(C377,'Policy Adjustors'!$A$7:$C$16,2,FALSE),0)</f>
        <v>0.69</v>
      </c>
      <c r="I377" s="10">
        <f>IFERROR(VLOOKUP(C377,'Policy Adjustors'!$A$7:$C$16,3,FALSE),0)</f>
        <v>0.69</v>
      </c>
      <c r="J377" s="65">
        <f t="shared" si="16"/>
        <v>0.70030000000000003</v>
      </c>
      <c r="K377" s="65">
        <f t="shared" si="17"/>
        <v>0.70030000000000003</v>
      </c>
      <c r="L377" s="44"/>
    </row>
    <row r="378" spans="1:12" x14ac:dyDescent="0.25">
      <c r="A378" s="8" t="s">
        <v>372</v>
      </c>
      <c r="B378" s="25" t="s">
        <v>1407</v>
      </c>
      <c r="C378" s="8" t="s">
        <v>1596</v>
      </c>
      <c r="D378" s="74">
        <v>5.9999241896453359</v>
      </c>
      <c r="E378" s="9">
        <v>1.4097999999999999</v>
      </c>
      <c r="F378" s="9">
        <v>1.0925</v>
      </c>
      <c r="G378" s="9">
        <f t="shared" si="15"/>
        <v>1.5402</v>
      </c>
      <c r="H378" s="10">
        <f>IFERROR(VLOOKUP(C378,'Policy Adjustors'!$A$7:$C$16,2,FALSE),0)</f>
        <v>0.69</v>
      </c>
      <c r="I378" s="10">
        <f>IFERROR(VLOOKUP(C378,'Policy Adjustors'!$A$7:$C$16,3,FALSE),0)</f>
        <v>0.69</v>
      </c>
      <c r="J378" s="65">
        <f t="shared" si="16"/>
        <v>1.0627</v>
      </c>
      <c r="K378" s="65">
        <f t="shared" si="17"/>
        <v>1.0627</v>
      </c>
      <c r="L378" s="44"/>
    </row>
    <row r="379" spans="1:12" x14ac:dyDescent="0.25">
      <c r="A379" s="8" t="s">
        <v>373</v>
      </c>
      <c r="B379" s="25" t="s">
        <v>1408</v>
      </c>
      <c r="C379" s="8" t="s">
        <v>1596</v>
      </c>
      <c r="D379" s="74">
        <v>1.6090583444350619</v>
      </c>
      <c r="E379" s="9">
        <v>0.35410000000000003</v>
      </c>
      <c r="F379" s="9">
        <v>1.0925</v>
      </c>
      <c r="G379" s="9">
        <f t="shared" si="15"/>
        <v>0.38690000000000002</v>
      </c>
      <c r="H379" s="10">
        <f>IFERROR(VLOOKUP(C379,'Policy Adjustors'!$A$7:$C$16,2,FALSE),0)</f>
        <v>0.69</v>
      </c>
      <c r="I379" s="10">
        <f>IFERROR(VLOOKUP(C379,'Policy Adjustors'!$A$7:$C$16,3,FALSE),0)</f>
        <v>0.69</v>
      </c>
      <c r="J379" s="65">
        <f t="shared" si="16"/>
        <v>0.26700000000000002</v>
      </c>
      <c r="K379" s="65">
        <f t="shared" si="17"/>
        <v>0.26700000000000002</v>
      </c>
      <c r="L379" s="44"/>
    </row>
    <row r="380" spans="1:12" x14ac:dyDescent="0.25">
      <c r="A380" s="8" t="s">
        <v>374</v>
      </c>
      <c r="B380" s="25" t="s">
        <v>1408</v>
      </c>
      <c r="C380" s="8" t="s">
        <v>1596</v>
      </c>
      <c r="D380" s="74">
        <v>1.9529434072768064</v>
      </c>
      <c r="E380" s="9">
        <v>0.51490000000000002</v>
      </c>
      <c r="F380" s="9">
        <v>1.0925</v>
      </c>
      <c r="G380" s="9">
        <f t="shared" si="15"/>
        <v>0.5625</v>
      </c>
      <c r="H380" s="10">
        <f>IFERROR(VLOOKUP(C380,'Policy Adjustors'!$A$7:$C$16,2,FALSE),0)</f>
        <v>0.69</v>
      </c>
      <c r="I380" s="10">
        <f>IFERROR(VLOOKUP(C380,'Policy Adjustors'!$A$7:$C$16,3,FALSE),0)</f>
        <v>0.69</v>
      </c>
      <c r="J380" s="65">
        <f t="shared" si="16"/>
        <v>0.3881</v>
      </c>
      <c r="K380" s="65">
        <f t="shared" si="17"/>
        <v>0.3881</v>
      </c>
      <c r="L380" s="44"/>
    </row>
    <row r="381" spans="1:12" x14ac:dyDescent="0.25">
      <c r="A381" s="8" t="s">
        <v>375</v>
      </c>
      <c r="B381" s="25" t="s">
        <v>1408</v>
      </c>
      <c r="C381" s="8" t="s">
        <v>1596</v>
      </c>
      <c r="D381" s="74">
        <v>1.9529434072768064</v>
      </c>
      <c r="E381" s="9">
        <v>0.78569999999999995</v>
      </c>
      <c r="F381" s="9">
        <v>1.0925</v>
      </c>
      <c r="G381" s="9">
        <f t="shared" si="15"/>
        <v>0.85840000000000005</v>
      </c>
      <c r="H381" s="10">
        <f>IFERROR(VLOOKUP(C381,'Policy Adjustors'!$A$7:$C$16,2,FALSE),0)</f>
        <v>0.69</v>
      </c>
      <c r="I381" s="10">
        <f>IFERROR(VLOOKUP(C381,'Policy Adjustors'!$A$7:$C$16,3,FALSE),0)</f>
        <v>0.69</v>
      </c>
      <c r="J381" s="65">
        <f t="shared" si="16"/>
        <v>0.59230000000000005</v>
      </c>
      <c r="K381" s="65">
        <f t="shared" si="17"/>
        <v>0.59230000000000005</v>
      </c>
      <c r="L381" s="44"/>
    </row>
    <row r="382" spans="1:12" x14ac:dyDescent="0.25">
      <c r="A382" s="8" t="s">
        <v>376</v>
      </c>
      <c r="B382" s="25" t="s">
        <v>1408</v>
      </c>
      <c r="C382" s="8" t="s">
        <v>1596</v>
      </c>
      <c r="D382" s="74">
        <v>2.6809956605213832</v>
      </c>
      <c r="E382" s="9">
        <v>1.4604999999999999</v>
      </c>
      <c r="F382" s="9">
        <v>1.0925</v>
      </c>
      <c r="G382" s="9">
        <f t="shared" si="15"/>
        <v>1.5955999999999999</v>
      </c>
      <c r="H382" s="10">
        <f>IFERROR(VLOOKUP(C382,'Policy Adjustors'!$A$7:$C$16,2,FALSE),0)</f>
        <v>0.69</v>
      </c>
      <c r="I382" s="10">
        <f>IFERROR(VLOOKUP(C382,'Policy Adjustors'!$A$7:$C$16,3,FALSE),0)</f>
        <v>0.69</v>
      </c>
      <c r="J382" s="65">
        <f t="shared" si="16"/>
        <v>1.101</v>
      </c>
      <c r="K382" s="65">
        <f t="shared" si="17"/>
        <v>1.101</v>
      </c>
      <c r="L382" s="44"/>
    </row>
    <row r="383" spans="1:12" x14ac:dyDescent="0.25">
      <c r="A383" s="8" t="s">
        <v>377</v>
      </c>
      <c r="B383" s="25" t="s">
        <v>1409</v>
      </c>
      <c r="C383" s="8" t="s">
        <v>1595</v>
      </c>
      <c r="D383" s="74">
        <v>2.2122732083597691</v>
      </c>
      <c r="E383" s="9">
        <v>0.45350000000000001</v>
      </c>
      <c r="F383" s="9">
        <v>1.0925</v>
      </c>
      <c r="G383" s="9">
        <f t="shared" si="15"/>
        <v>0.49540000000000001</v>
      </c>
      <c r="H383" s="10">
        <f>IFERROR(VLOOKUP(C383,'Policy Adjustors'!$A$7:$C$16,2,FALSE),0)</f>
        <v>0.83</v>
      </c>
      <c r="I383" s="10">
        <f>IFERROR(VLOOKUP(C383,'Policy Adjustors'!$A$7:$C$16,3,FALSE),0)</f>
        <v>0.83</v>
      </c>
      <c r="J383" s="65">
        <f t="shared" si="16"/>
        <v>0.41120000000000001</v>
      </c>
      <c r="K383" s="65">
        <f t="shared" si="17"/>
        <v>0.41120000000000001</v>
      </c>
      <c r="L383" s="44"/>
    </row>
    <row r="384" spans="1:12" x14ac:dyDescent="0.25">
      <c r="A384" s="8" t="s">
        <v>378</v>
      </c>
      <c r="B384" s="25" t="s">
        <v>1409</v>
      </c>
      <c r="C384" s="8" t="s">
        <v>1595</v>
      </c>
      <c r="D384" s="74">
        <v>2.9554968363110095</v>
      </c>
      <c r="E384" s="9">
        <v>0.6139</v>
      </c>
      <c r="F384" s="9">
        <v>1.0925</v>
      </c>
      <c r="G384" s="9">
        <f t="shared" si="15"/>
        <v>0.67069999999999996</v>
      </c>
      <c r="H384" s="10">
        <f>IFERROR(VLOOKUP(C384,'Policy Adjustors'!$A$7:$C$16,2,FALSE),0)</f>
        <v>0.83</v>
      </c>
      <c r="I384" s="10">
        <f>IFERROR(VLOOKUP(C384,'Policy Adjustors'!$A$7:$C$16,3,FALSE),0)</f>
        <v>0.83</v>
      </c>
      <c r="J384" s="65">
        <f t="shared" si="16"/>
        <v>0.55669999999999997</v>
      </c>
      <c r="K384" s="65">
        <f t="shared" si="17"/>
        <v>0.55669999999999997</v>
      </c>
      <c r="L384" s="44"/>
    </row>
    <row r="385" spans="1:12" x14ac:dyDescent="0.25">
      <c r="A385" s="8" t="s">
        <v>379</v>
      </c>
      <c r="B385" s="25" t="s">
        <v>1409</v>
      </c>
      <c r="C385" s="8" t="s">
        <v>1595</v>
      </c>
      <c r="D385" s="74">
        <v>3.7370457620192123</v>
      </c>
      <c r="E385" s="9">
        <v>0.85809999999999997</v>
      </c>
      <c r="F385" s="9">
        <v>1.0925</v>
      </c>
      <c r="G385" s="9">
        <f t="shared" si="15"/>
        <v>0.9375</v>
      </c>
      <c r="H385" s="10">
        <f>IFERROR(VLOOKUP(C385,'Policy Adjustors'!$A$7:$C$16,2,FALSE),0)</f>
        <v>0.83</v>
      </c>
      <c r="I385" s="10">
        <f>IFERROR(VLOOKUP(C385,'Policy Adjustors'!$A$7:$C$16,3,FALSE),0)</f>
        <v>0.83</v>
      </c>
      <c r="J385" s="65">
        <f t="shared" si="16"/>
        <v>0.77810000000000001</v>
      </c>
      <c r="K385" s="65">
        <f t="shared" si="17"/>
        <v>0.77810000000000001</v>
      </c>
      <c r="L385" s="44"/>
    </row>
    <row r="386" spans="1:12" x14ac:dyDescent="0.25">
      <c r="A386" s="8" t="s">
        <v>380</v>
      </c>
      <c r="B386" s="25" t="s">
        <v>1409</v>
      </c>
      <c r="C386" s="8" t="s">
        <v>1595</v>
      </c>
      <c r="D386" s="74">
        <v>5.9104665299199128</v>
      </c>
      <c r="E386" s="9">
        <v>1.6146</v>
      </c>
      <c r="F386" s="9">
        <v>1.0925</v>
      </c>
      <c r="G386" s="9">
        <f t="shared" si="15"/>
        <v>1.764</v>
      </c>
      <c r="H386" s="10">
        <f>IFERROR(VLOOKUP(C386,'Policy Adjustors'!$A$7:$C$16,2,FALSE),0)</f>
        <v>0.83</v>
      </c>
      <c r="I386" s="10">
        <f>IFERROR(VLOOKUP(C386,'Policy Adjustors'!$A$7:$C$16,3,FALSE),0)</f>
        <v>0.83</v>
      </c>
      <c r="J386" s="65">
        <f t="shared" si="16"/>
        <v>1.4641</v>
      </c>
      <c r="K386" s="65">
        <f t="shared" si="17"/>
        <v>1.4641</v>
      </c>
      <c r="L386" s="44"/>
    </row>
    <row r="387" spans="1:12" x14ac:dyDescent="0.25">
      <c r="A387" s="8" t="s">
        <v>381</v>
      </c>
      <c r="B387" s="25" t="s">
        <v>1410</v>
      </c>
      <c r="C387" s="8" t="s">
        <v>1596</v>
      </c>
      <c r="D387" s="74">
        <v>1.5125848258212495</v>
      </c>
      <c r="E387" s="9">
        <v>0.4637</v>
      </c>
      <c r="F387" s="9">
        <v>1.0925</v>
      </c>
      <c r="G387" s="9">
        <f t="shared" si="15"/>
        <v>0.50660000000000005</v>
      </c>
      <c r="H387" s="10">
        <f>IFERROR(VLOOKUP(C387,'Policy Adjustors'!$A$7:$C$16,2,FALSE),0)</f>
        <v>0.69</v>
      </c>
      <c r="I387" s="10">
        <f>IFERROR(VLOOKUP(C387,'Policy Adjustors'!$A$7:$C$16,3,FALSE),0)</f>
        <v>0.69</v>
      </c>
      <c r="J387" s="65">
        <f t="shared" si="16"/>
        <v>0.34960000000000002</v>
      </c>
      <c r="K387" s="65">
        <f t="shared" si="17"/>
        <v>0.34960000000000002</v>
      </c>
      <c r="L387" s="44"/>
    </row>
    <row r="388" spans="1:12" x14ac:dyDescent="0.25">
      <c r="A388" s="8" t="s">
        <v>382</v>
      </c>
      <c r="B388" s="25" t="s">
        <v>1410</v>
      </c>
      <c r="C388" s="8" t="s">
        <v>1596</v>
      </c>
      <c r="D388" s="74">
        <v>1.9436251778406124</v>
      </c>
      <c r="E388" s="9">
        <v>0.55669999999999997</v>
      </c>
      <c r="F388" s="9">
        <v>1.0925</v>
      </c>
      <c r="G388" s="9">
        <f t="shared" si="15"/>
        <v>0.60819999999999996</v>
      </c>
      <c r="H388" s="10">
        <f>IFERROR(VLOOKUP(C388,'Policy Adjustors'!$A$7:$C$16,2,FALSE),0)</f>
        <v>0.69</v>
      </c>
      <c r="I388" s="10">
        <f>IFERROR(VLOOKUP(C388,'Policy Adjustors'!$A$7:$C$16,3,FALSE),0)</f>
        <v>0.69</v>
      </c>
      <c r="J388" s="65">
        <f t="shared" si="16"/>
        <v>0.41970000000000002</v>
      </c>
      <c r="K388" s="65">
        <f t="shared" si="17"/>
        <v>0.41970000000000002</v>
      </c>
      <c r="L388" s="44"/>
    </row>
    <row r="389" spans="1:12" x14ac:dyDescent="0.25">
      <c r="A389" s="8" t="s">
        <v>383</v>
      </c>
      <c r="B389" s="25" t="s">
        <v>1410</v>
      </c>
      <c r="C389" s="8" t="s">
        <v>1596</v>
      </c>
      <c r="D389" s="74">
        <v>2.7980890818780226</v>
      </c>
      <c r="E389" s="9">
        <v>0.74199999999999999</v>
      </c>
      <c r="F389" s="9">
        <v>1.0925</v>
      </c>
      <c r="G389" s="9">
        <f t="shared" si="15"/>
        <v>0.81059999999999999</v>
      </c>
      <c r="H389" s="10">
        <f>IFERROR(VLOOKUP(C389,'Policy Adjustors'!$A$7:$C$16,2,FALSE),0)</f>
        <v>0.69</v>
      </c>
      <c r="I389" s="10">
        <f>IFERROR(VLOOKUP(C389,'Policy Adjustors'!$A$7:$C$16,3,FALSE),0)</f>
        <v>0.69</v>
      </c>
      <c r="J389" s="65">
        <f t="shared" si="16"/>
        <v>0.55930000000000002</v>
      </c>
      <c r="K389" s="65">
        <f t="shared" si="17"/>
        <v>0.55930000000000002</v>
      </c>
      <c r="L389" s="44"/>
    </row>
    <row r="390" spans="1:12" x14ac:dyDescent="0.25">
      <c r="A390" s="8" t="s">
        <v>384</v>
      </c>
      <c r="B390" s="25" t="s">
        <v>1410</v>
      </c>
      <c r="C390" s="8" t="s">
        <v>1596</v>
      </c>
      <c r="D390" s="74">
        <v>4.3775368577403064</v>
      </c>
      <c r="E390" s="9">
        <v>1.2229000000000001</v>
      </c>
      <c r="F390" s="9">
        <v>1.0925</v>
      </c>
      <c r="G390" s="9">
        <f t="shared" si="15"/>
        <v>1.3360000000000001</v>
      </c>
      <c r="H390" s="10">
        <f>IFERROR(VLOOKUP(C390,'Policy Adjustors'!$A$7:$C$16,2,FALSE),0)</f>
        <v>0.69</v>
      </c>
      <c r="I390" s="10">
        <f>IFERROR(VLOOKUP(C390,'Policy Adjustors'!$A$7:$C$16,3,FALSE),0)</f>
        <v>0.69</v>
      </c>
      <c r="J390" s="65">
        <f t="shared" si="16"/>
        <v>0.92179999999999995</v>
      </c>
      <c r="K390" s="65">
        <f t="shared" si="17"/>
        <v>0.92179999999999995</v>
      </c>
      <c r="L390" s="44"/>
    </row>
    <row r="391" spans="1:12" x14ac:dyDescent="0.25">
      <c r="A391" s="8" t="s">
        <v>385</v>
      </c>
      <c r="B391" s="25" t="s">
        <v>1411</v>
      </c>
      <c r="C391" s="8" t="s">
        <v>1595</v>
      </c>
      <c r="D391" s="74">
        <v>1.7309835491441428</v>
      </c>
      <c r="E391" s="9">
        <v>0.48370000000000002</v>
      </c>
      <c r="F391" s="9">
        <v>1.0925</v>
      </c>
      <c r="G391" s="9">
        <f t="shared" si="15"/>
        <v>0.52839999999999998</v>
      </c>
      <c r="H391" s="10">
        <f>IFERROR(VLOOKUP(C391,'Policy Adjustors'!$A$7:$C$16,2,FALSE),0)</f>
        <v>0.83</v>
      </c>
      <c r="I391" s="10">
        <f>IFERROR(VLOOKUP(C391,'Policy Adjustors'!$A$7:$C$16,3,FALSE),0)</f>
        <v>0.83</v>
      </c>
      <c r="J391" s="65">
        <f t="shared" si="16"/>
        <v>0.43859999999999999</v>
      </c>
      <c r="K391" s="65">
        <f t="shared" si="17"/>
        <v>0.43859999999999999</v>
      </c>
      <c r="L391" s="44"/>
    </row>
    <row r="392" spans="1:12" x14ac:dyDescent="0.25">
      <c r="A392" s="8" t="s">
        <v>386</v>
      </c>
      <c r="B392" s="25" t="s">
        <v>1411</v>
      </c>
      <c r="C392" s="8" t="s">
        <v>1595</v>
      </c>
      <c r="D392" s="74">
        <v>2.2534883182357008</v>
      </c>
      <c r="E392" s="9">
        <v>0.59099999999999997</v>
      </c>
      <c r="F392" s="9">
        <v>1.0925</v>
      </c>
      <c r="G392" s="9">
        <f t="shared" ref="G392:G455" si="18">ROUND(E392*F392,4)</f>
        <v>0.64570000000000005</v>
      </c>
      <c r="H392" s="10">
        <f>IFERROR(VLOOKUP(C392,'Policy Adjustors'!$A$7:$C$16,2,FALSE),0)</f>
        <v>0.83</v>
      </c>
      <c r="I392" s="10">
        <f>IFERROR(VLOOKUP(C392,'Policy Adjustors'!$A$7:$C$16,3,FALSE),0)</f>
        <v>0.83</v>
      </c>
      <c r="J392" s="65">
        <f t="shared" ref="J392:J455" si="19">ROUND(G392*H392,4)</f>
        <v>0.53590000000000004</v>
      </c>
      <c r="K392" s="65">
        <f t="shared" ref="K392:K455" si="20">ROUND(G392*I392,4)</f>
        <v>0.53590000000000004</v>
      </c>
      <c r="L392" s="44"/>
    </row>
    <row r="393" spans="1:12" x14ac:dyDescent="0.25">
      <c r="A393" s="8" t="s">
        <v>387</v>
      </c>
      <c r="B393" s="25" t="s">
        <v>1411</v>
      </c>
      <c r="C393" s="8" t="s">
        <v>1595</v>
      </c>
      <c r="D393" s="74">
        <v>3.2536847827461877</v>
      </c>
      <c r="E393" s="9">
        <v>0.81910000000000005</v>
      </c>
      <c r="F393" s="9">
        <v>1.0925</v>
      </c>
      <c r="G393" s="9">
        <f t="shared" si="18"/>
        <v>0.89490000000000003</v>
      </c>
      <c r="H393" s="10">
        <f>IFERROR(VLOOKUP(C393,'Policy Adjustors'!$A$7:$C$16,2,FALSE),0)</f>
        <v>0.83</v>
      </c>
      <c r="I393" s="10">
        <f>IFERROR(VLOOKUP(C393,'Policy Adjustors'!$A$7:$C$16,3,FALSE),0)</f>
        <v>0.83</v>
      </c>
      <c r="J393" s="65">
        <f t="shared" si="19"/>
        <v>0.74280000000000002</v>
      </c>
      <c r="K393" s="65">
        <f t="shared" si="20"/>
        <v>0.74280000000000002</v>
      </c>
      <c r="L393" s="44"/>
    </row>
    <row r="394" spans="1:12" x14ac:dyDescent="0.25">
      <c r="A394" s="8" t="s">
        <v>388</v>
      </c>
      <c r="B394" s="25" t="s">
        <v>1411</v>
      </c>
      <c r="C394" s="8" t="s">
        <v>1595</v>
      </c>
      <c r="D394" s="74">
        <v>4.6910511150491567</v>
      </c>
      <c r="E394" s="9">
        <v>1.2353000000000001</v>
      </c>
      <c r="F394" s="9">
        <v>1.0925</v>
      </c>
      <c r="G394" s="9">
        <f t="shared" si="18"/>
        <v>1.3495999999999999</v>
      </c>
      <c r="H394" s="10">
        <f>IFERROR(VLOOKUP(C394,'Policy Adjustors'!$A$7:$C$16,2,FALSE),0)</f>
        <v>0.83</v>
      </c>
      <c r="I394" s="10">
        <f>IFERROR(VLOOKUP(C394,'Policy Adjustors'!$A$7:$C$16,3,FALSE),0)</f>
        <v>0.83</v>
      </c>
      <c r="J394" s="65">
        <f t="shared" si="19"/>
        <v>1.1202000000000001</v>
      </c>
      <c r="K394" s="65">
        <f t="shared" si="20"/>
        <v>1.1202000000000001</v>
      </c>
      <c r="L394" s="44"/>
    </row>
    <row r="395" spans="1:12" x14ac:dyDescent="0.25">
      <c r="A395" s="8" t="s">
        <v>389</v>
      </c>
      <c r="B395" s="25" t="s">
        <v>1412</v>
      </c>
      <c r="C395" s="8" t="s">
        <v>1596</v>
      </c>
      <c r="D395" s="74">
        <v>1.8872138567599792</v>
      </c>
      <c r="E395" s="9">
        <v>0.46650000000000003</v>
      </c>
      <c r="F395" s="9">
        <v>1.0925</v>
      </c>
      <c r="G395" s="9">
        <f t="shared" si="18"/>
        <v>0.50970000000000004</v>
      </c>
      <c r="H395" s="10">
        <f>IFERROR(VLOOKUP(C395,'Policy Adjustors'!$A$7:$C$16,2,FALSE),0)</f>
        <v>0.69</v>
      </c>
      <c r="I395" s="10">
        <f>IFERROR(VLOOKUP(C395,'Policy Adjustors'!$A$7:$C$16,3,FALSE),0)</f>
        <v>0.69</v>
      </c>
      <c r="J395" s="65">
        <f t="shared" si="19"/>
        <v>0.35170000000000001</v>
      </c>
      <c r="K395" s="65">
        <f t="shared" si="20"/>
        <v>0.35170000000000001</v>
      </c>
      <c r="L395" s="44"/>
    </row>
    <row r="396" spans="1:12" x14ac:dyDescent="0.25">
      <c r="A396" s="8" t="s">
        <v>390</v>
      </c>
      <c r="B396" s="25" t="s">
        <v>1412</v>
      </c>
      <c r="C396" s="8" t="s">
        <v>1596</v>
      </c>
      <c r="D396" s="74">
        <v>2.6989116852397439</v>
      </c>
      <c r="E396" s="9">
        <v>0.60950000000000004</v>
      </c>
      <c r="F396" s="9">
        <v>1.0925</v>
      </c>
      <c r="G396" s="9">
        <f t="shared" si="18"/>
        <v>0.66590000000000005</v>
      </c>
      <c r="H396" s="10">
        <f>IFERROR(VLOOKUP(C396,'Policy Adjustors'!$A$7:$C$16,2,FALSE),0)</f>
        <v>0.69</v>
      </c>
      <c r="I396" s="10">
        <f>IFERROR(VLOOKUP(C396,'Policy Adjustors'!$A$7:$C$16,3,FALSE),0)</f>
        <v>0.69</v>
      </c>
      <c r="J396" s="65">
        <f t="shared" si="19"/>
        <v>0.45950000000000002</v>
      </c>
      <c r="K396" s="65">
        <f t="shared" si="20"/>
        <v>0.45950000000000002</v>
      </c>
      <c r="L396" s="44"/>
    </row>
    <row r="397" spans="1:12" x14ac:dyDescent="0.25">
      <c r="A397" s="8" t="s">
        <v>391</v>
      </c>
      <c r="B397" s="25" t="s">
        <v>1412</v>
      </c>
      <c r="C397" s="8" t="s">
        <v>1596</v>
      </c>
      <c r="D397" s="74">
        <v>4.0290039911105584</v>
      </c>
      <c r="E397" s="9">
        <v>0.87929999999999997</v>
      </c>
      <c r="F397" s="9">
        <v>1.0925</v>
      </c>
      <c r="G397" s="9">
        <f t="shared" si="18"/>
        <v>0.96060000000000001</v>
      </c>
      <c r="H397" s="10">
        <f>IFERROR(VLOOKUP(C397,'Policy Adjustors'!$A$7:$C$16,2,FALSE),0)</f>
        <v>0.69</v>
      </c>
      <c r="I397" s="10">
        <f>IFERROR(VLOOKUP(C397,'Policy Adjustors'!$A$7:$C$16,3,FALSE),0)</f>
        <v>0.69</v>
      </c>
      <c r="J397" s="65">
        <f t="shared" si="19"/>
        <v>0.66279999999999994</v>
      </c>
      <c r="K397" s="65">
        <f t="shared" si="20"/>
        <v>0.66279999999999994</v>
      </c>
      <c r="L397" s="44"/>
    </row>
    <row r="398" spans="1:12" x14ac:dyDescent="0.25">
      <c r="A398" s="8" t="s">
        <v>392</v>
      </c>
      <c r="B398" s="25" t="s">
        <v>1412</v>
      </c>
      <c r="C398" s="8" t="s">
        <v>1596</v>
      </c>
      <c r="D398" s="74">
        <v>5.4283146804407627</v>
      </c>
      <c r="E398" s="9">
        <v>1.3891</v>
      </c>
      <c r="F398" s="9">
        <v>1.0925</v>
      </c>
      <c r="G398" s="9">
        <f t="shared" si="18"/>
        <v>1.5176000000000001</v>
      </c>
      <c r="H398" s="10">
        <f>IFERROR(VLOOKUP(C398,'Policy Adjustors'!$A$7:$C$16,2,FALSE),0)</f>
        <v>0.69</v>
      </c>
      <c r="I398" s="10">
        <f>IFERROR(VLOOKUP(C398,'Policy Adjustors'!$A$7:$C$16,3,FALSE),0)</f>
        <v>0.69</v>
      </c>
      <c r="J398" s="65">
        <f t="shared" si="19"/>
        <v>1.0470999999999999</v>
      </c>
      <c r="K398" s="65">
        <f t="shared" si="20"/>
        <v>1.0470999999999999</v>
      </c>
      <c r="L398" s="44"/>
    </row>
    <row r="399" spans="1:12" x14ac:dyDescent="0.25">
      <c r="A399" s="8" t="s">
        <v>393</v>
      </c>
      <c r="B399" s="25" t="s">
        <v>1413</v>
      </c>
      <c r="C399" s="8" t="s">
        <v>1596</v>
      </c>
      <c r="D399" s="74">
        <v>1.7613862679447916</v>
      </c>
      <c r="E399" s="9">
        <v>0.43680000000000002</v>
      </c>
      <c r="F399" s="9">
        <v>1.0925</v>
      </c>
      <c r="G399" s="9">
        <f t="shared" si="18"/>
        <v>0.47720000000000001</v>
      </c>
      <c r="H399" s="10">
        <f>IFERROR(VLOOKUP(C399,'Policy Adjustors'!$A$7:$C$16,2,FALSE),0)</f>
        <v>0.69</v>
      </c>
      <c r="I399" s="10">
        <f>IFERROR(VLOOKUP(C399,'Policy Adjustors'!$A$7:$C$16,3,FALSE),0)</f>
        <v>0.69</v>
      </c>
      <c r="J399" s="65">
        <f t="shared" si="19"/>
        <v>0.32929999999999998</v>
      </c>
      <c r="K399" s="65">
        <f t="shared" si="20"/>
        <v>0.32929999999999998</v>
      </c>
      <c r="L399" s="44"/>
    </row>
    <row r="400" spans="1:12" x14ac:dyDescent="0.25">
      <c r="A400" s="8" t="s">
        <v>394</v>
      </c>
      <c r="B400" s="25" t="s">
        <v>1413</v>
      </c>
      <c r="C400" s="8" t="s">
        <v>1596</v>
      </c>
      <c r="D400" s="74">
        <v>2.3991707305817842</v>
      </c>
      <c r="E400" s="9">
        <v>0.57179999999999997</v>
      </c>
      <c r="F400" s="9">
        <v>1.0925</v>
      </c>
      <c r="G400" s="9">
        <f t="shared" si="18"/>
        <v>0.62470000000000003</v>
      </c>
      <c r="H400" s="10">
        <f>IFERROR(VLOOKUP(C400,'Policy Adjustors'!$A$7:$C$16,2,FALSE),0)</f>
        <v>0.69</v>
      </c>
      <c r="I400" s="10">
        <f>IFERROR(VLOOKUP(C400,'Policy Adjustors'!$A$7:$C$16,3,FALSE),0)</f>
        <v>0.69</v>
      </c>
      <c r="J400" s="65">
        <f t="shared" si="19"/>
        <v>0.43099999999999999</v>
      </c>
      <c r="K400" s="65">
        <f t="shared" si="20"/>
        <v>0.43099999999999999</v>
      </c>
      <c r="L400" s="44"/>
    </row>
    <row r="401" spans="1:12" x14ac:dyDescent="0.25">
      <c r="A401" s="8" t="s">
        <v>395</v>
      </c>
      <c r="B401" s="25" t="s">
        <v>1413</v>
      </c>
      <c r="C401" s="8" t="s">
        <v>1596</v>
      </c>
      <c r="D401" s="74">
        <v>3.731531374158608</v>
      </c>
      <c r="E401" s="9">
        <v>0.85770000000000002</v>
      </c>
      <c r="F401" s="9">
        <v>1.0925</v>
      </c>
      <c r="G401" s="9">
        <f t="shared" si="18"/>
        <v>0.93700000000000006</v>
      </c>
      <c r="H401" s="10">
        <f>IFERROR(VLOOKUP(C401,'Policy Adjustors'!$A$7:$C$16,2,FALSE),0)</f>
        <v>0.69</v>
      </c>
      <c r="I401" s="10">
        <f>IFERROR(VLOOKUP(C401,'Policy Adjustors'!$A$7:$C$16,3,FALSE),0)</f>
        <v>0.69</v>
      </c>
      <c r="J401" s="65">
        <f t="shared" si="19"/>
        <v>0.64649999999999996</v>
      </c>
      <c r="K401" s="65">
        <f t="shared" si="20"/>
        <v>0.64649999999999996</v>
      </c>
      <c r="L401" s="44"/>
    </row>
    <row r="402" spans="1:12" x14ac:dyDescent="0.25">
      <c r="A402" s="8" t="s">
        <v>396</v>
      </c>
      <c r="B402" s="25" t="s">
        <v>1413</v>
      </c>
      <c r="C402" s="8" t="s">
        <v>1596</v>
      </c>
      <c r="D402" s="74">
        <v>5.5282289856538522</v>
      </c>
      <c r="E402" s="9">
        <v>1.4540999999999999</v>
      </c>
      <c r="F402" s="9">
        <v>1.0925</v>
      </c>
      <c r="G402" s="9">
        <f t="shared" si="18"/>
        <v>1.5886</v>
      </c>
      <c r="H402" s="10">
        <f>IFERROR(VLOOKUP(C402,'Policy Adjustors'!$A$7:$C$16,2,FALSE),0)</f>
        <v>0.69</v>
      </c>
      <c r="I402" s="10">
        <f>IFERROR(VLOOKUP(C402,'Policy Adjustors'!$A$7:$C$16,3,FALSE),0)</f>
        <v>0.69</v>
      </c>
      <c r="J402" s="65">
        <f t="shared" si="19"/>
        <v>1.0961000000000001</v>
      </c>
      <c r="K402" s="65">
        <f t="shared" si="20"/>
        <v>1.0961000000000001</v>
      </c>
      <c r="L402" s="44"/>
    </row>
    <row r="403" spans="1:12" x14ac:dyDescent="0.25">
      <c r="A403" s="8" t="s">
        <v>397</v>
      </c>
      <c r="B403" s="25" t="s">
        <v>1414</v>
      </c>
      <c r="C403" s="8" t="s">
        <v>1596</v>
      </c>
      <c r="D403" s="74">
        <v>1.3725570646042655</v>
      </c>
      <c r="E403" s="9">
        <v>0.4582</v>
      </c>
      <c r="F403" s="9">
        <v>1.0925</v>
      </c>
      <c r="G403" s="9">
        <f t="shared" si="18"/>
        <v>0.50060000000000004</v>
      </c>
      <c r="H403" s="10">
        <f>IFERROR(VLOOKUP(C403,'Policy Adjustors'!$A$7:$C$16,2,FALSE),0)</f>
        <v>0.69</v>
      </c>
      <c r="I403" s="10">
        <f>IFERROR(VLOOKUP(C403,'Policy Adjustors'!$A$7:$C$16,3,FALSE),0)</f>
        <v>0.69</v>
      </c>
      <c r="J403" s="65">
        <f t="shared" si="19"/>
        <v>0.34539999999999998</v>
      </c>
      <c r="K403" s="65">
        <f t="shared" si="20"/>
        <v>0.34539999999999998</v>
      </c>
      <c r="L403" s="44"/>
    </row>
    <row r="404" spans="1:12" x14ac:dyDescent="0.25">
      <c r="A404" s="8" t="s">
        <v>398</v>
      </c>
      <c r="B404" s="25" t="s">
        <v>1414</v>
      </c>
      <c r="C404" s="8" t="s">
        <v>1596</v>
      </c>
      <c r="D404" s="74">
        <v>1.7454079123500916</v>
      </c>
      <c r="E404" s="9">
        <v>0.54949999999999999</v>
      </c>
      <c r="F404" s="9">
        <v>1.0925</v>
      </c>
      <c r="G404" s="9">
        <f t="shared" si="18"/>
        <v>0.60029999999999994</v>
      </c>
      <c r="H404" s="10">
        <f>IFERROR(VLOOKUP(C404,'Policy Adjustors'!$A$7:$C$16,2,FALSE),0)</f>
        <v>0.69</v>
      </c>
      <c r="I404" s="10">
        <f>IFERROR(VLOOKUP(C404,'Policy Adjustors'!$A$7:$C$16,3,FALSE),0)</f>
        <v>0.69</v>
      </c>
      <c r="J404" s="65">
        <f t="shared" si="19"/>
        <v>0.41420000000000001</v>
      </c>
      <c r="K404" s="65">
        <f t="shared" si="20"/>
        <v>0.41420000000000001</v>
      </c>
      <c r="L404" s="44"/>
    </row>
    <row r="405" spans="1:12" x14ac:dyDescent="0.25">
      <c r="A405" s="8" t="s">
        <v>399</v>
      </c>
      <c r="B405" s="25" t="s">
        <v>1414</v>
      </c>
      <c r="C405" s="8" t="s">
        <v>1596</v>
      </c>
      <c r="D405" s="74">
        <v>2.361118985012459</v>
      </c>
      <c r="E405" s="9">
        <v>0.70079999999999998</v>
      </c>
      <c r="F405" s="9">
        <v>1.0925</v>
      </c>
      <c r="G405" s="9">
        <f t="shared" si="18"/>
        <v>0.76559999999999995</v>
      </c>
      <c r="H405" s="10">
        <f>IFERROR(VLOOKUP(C405,'Policy Adjustors'!$A$7:$C$16,2,FALSE),0)</f>
        <v>0.69</v>
      </c>
      <c r="I405" s="10">
        <f>IFERROR(VLOOKUP(C405,'Policy Adjustors'!$A$7:$C$16,3,FALSE),0)</f>
        <v>0.69</v>
      </c>
      <c r="J405" s="65">
        <f t="shared" si="19"/>
        <v>0.52829999999999999</v>
      </c>
      <c r="K405" s="65">
        <f t="shared" si="20"/>
        <v>0.52829999999999999</v>
      </c>
      <c r="L405" s="44"/>
    </row>
    <row r="406" spans="1:12" x14ac:dyDescent="0.25">
      <c r="A406" s="8" t="s">
        <v>400</v>
      </c>
      <c r="B406" s="25" t="s">
        <v>1414</v>
      </c>
      <c r="C406" s="8" t="s">
        <v>1596</v>
      </c>
      <c r="D406" s="74">
        <v>3.6680194057210276</v>
      </c>
      <c r="E406" s="9">
        <v>1.0894999999999999</v>
      </c>
      <c r="F406" s="9">
        <v>1.0925</v>
      </c>
      <c r="G406" s="9">
        <f t="shared" si="18"/>
        <v>1.1902999999999999</v>
      </c>
      <c r="H406" s="10">
        <f>IFERROR(VLOOKUP(C406,'Policy Adjustors'!$A$7:$C$16,2,FALSE),0)</f>
        <v>0.69</v>
      </c>
      <c r="I406" s="10">
        <f>IFERROR(VLOOKUP(C406,'Policy Adjustors'!$A$7:$C$16,3,FALSE),0)</f>
        <v>0.69</v>
      </c>
      <c r="J406" s="65">
        <f t="shared" si="19"/>
        <v>0.82130000000000003</v>
      </c>
      <c r="K406" s="65">
        <f t="shared" si="20"/>
        <v>0.82130000000000003</v>
      </c>
      <c r="L406" s="44"/>
    </row>
    <row r="407" spans="1:12" x14ac:dyDescent="0.25">
      <c r="A407" s="8" t="s">
        <v>401</v>
      </c>
      <c r="B407" s="25" t="s">
        <v>1415</v>
      </c>
      <c r="C407" s="8" t="s">
        <v>1595</v>
      </c>
      <c r="D407" s="74">
        <v>1.8045235598620217</v>
      </c>
      <c r="E407" s="9">
        <v>0.52729999999999999</v>
      </c>
      <c r="F407" s="9">
        <v>1.0925</v>
      </c>
      <c r="G407" s="9">
        <f t="shared" si="18"/>
        <v>0.57609999999999995</v>
      </c>
      <c r="H407" s="10">
        <f>IFERROR(VLOOKUP(C407,'Policy Adjustors'!$A$7:$C$16,2,FALSE),0)</f>
        <v>0.83</v>
      </c>
      <c r="I407" s="10">
        <f>IFERROR(VLOOKUP(C407,'Policy Adjustors'!$A$7:$C$16,3,FALSE),0)</f>
        <v>0.83</v>
      </c>
      <c r="J407" s="65">
        <f t="shared" si="19"/>
        <v>0.47820000000000001</v>
      </c>
      <c r="K407" s="65">
        <f t="shared" si="20"/>
        <v>0.47820000000000001</v>
      </c>
      <c r="L407" s="44"/>
    </row>
    <row r="408" spans="1:12" x14ac:dyDescent="0.25">
      <c r="A408" s="8" t="s">
        <v>402</v>
      </c>
      <c r="B408" s="25" t="s">
        <v>1415</v>
      </c>
      <c r="C408" s="8" t="s">
        <v>1595</v>
      </c>
      <c r="D408" s="74">
        <v>2.2761979158812427</v>
      </c>
      <c r="E408" s="9">
        <v>0.62460000000000004</v>
      </c>
      <c r="F408" s="9">
        <v>1.0925</v>
      </c>
      <c r="G408" s="9">
        <f t="shared" si="18"/>
        <v>0.68240000000000001</v>
      </c>
      <c r="H408" s="10">
        <f>IFERROR(VLOOKUP(C408,'Policy Adjustors'!$A$7:$C$16,2,FALSE),0)</f>
        <v>0.83</v>
      </c>
      <c r="I408" s="10">
        <f>IFERROR(VLOOKUP(C408,'Policy Adjustors'!$A$7:$C$16,3,FALSE),0)</f>
        <v>0.83</v>
      </c>
      <c r="J408" s="65">
        <f t="shared" si="19"/>
        <v>0.56640000000000001</v>
      </c>
      <c r="K408" s="65">
        <f t="shared" si="20"/>
        <v>0.56640000000000001</v>
      </c>
      <c r="L408" s="44"/>
    </row>
    <row r="409" spans="1:12" x14ac:dyDescent="0.25">
      <c r="A409" s="8" t="s">
        <v>403</v>
      </c>
      <c r="B409" s="25" t="s">
        <v>1415</v>
      </c>
      <c r="C409" s="8" t="s">
        <v>1595</v>
      </c>
      <c r="D409" s="74">
        <v>3.171330599978857</v>
      </c>
      <c r="E409" s="9">
        <v>0.8054</v>
      </c>
      <c r="F409" s="9">
        <v>1.0925</v>
      </c>
      <c r="G409" s="9">
        <f t="shared" si="18"/>
        <v>0.87990000000000002</v>
      </c>
      <c r="H409" s="10">
        <f>IFERROR(VLOOKUP(C409,'Policy Adjustors'!$A$7:$C$16,2,FALSE),0)</f>
        <v>0.83</v>
      </c>
      <c r="I409" s="10">
        <f>IFERROR(VLOOKUP(C409,'Policy Adjustors'!$A$7:$C$16,3,FALSE),0)</f>
        <v>0.83</v>
      </c>
      <c r="J409" s="65">
        <f t="shared" si="19"/>
        <v>0.73029999999999995</v>
      </c>
      <c r="K409" s="65">
        <f t="shared" si="20"/>
        <v>0.73029999999999995</v>
      </c>
      <c r="L409" s="44"/>
    </row>
    <row r="410" spans="1:12" x14ac:dyDescent="0.25">
      <c r="A410" s="8" t="s">
        <v>404</v>
      </c>
      <c r="B410" s="25" t="s">
        <v>1415</v>
      </c>
      <c r="C410" s="8" t="s">
        <v>1595</v>
      </c>
      <c r="D410" s="74">
        <v>4.9051904992105069</v>
      </c>
      <c r="E410" s="9">
        <v>1.2692000000000001</v>
      </c>
      <c r="F410" s="9">
        <v>1.0925</v>
      </c>
      <c r="G410" s="9">
        <f t="shared" si="18"/>
        <v>1.3866000000000001</v>
      </c>
      <c r="H410" s="10">
        <f>IFERROR(VLOOKUP(C410,'Policy Adjustors'!$A$7:$C$16,2,FALSE),0)</f>
        <v>0.83</v>
      </c>
      <c r="I410" s="10">
        <f>IFERROR(VLOOKUP(C410,'Policy Adjustors'!$A$7:$C$16,3,FALSE),0)</f>
        <v>0.83</v>
      </c>
      <c r="J410" s="65">
        <f t="shared" si="19"/>
        <v>1.1509</v>
      </c>
      <c r="K410" s="65">
        <f t="shared" si="20"/>
        <v>1.1509</v>
      </c>
      <c r="L410" s="44"/>
    </row>
    <row r="411" spans="1:12" x14ac:dyDescent="0.25">
      <c r="A411" s="8" t="s">
        <v>405</v>
      </c>
      <c r="B411" s="25" t="s">
        <v>1416</v>
      </c>
      <c r="C411" s="8" t="s">
        <v>1596</v>
      </c>
      <c r="D411" s="74">
        <v>1.9986870362658338</v>
      </c>
      <c r="E411" s="9">
        <v>0.49109999999999998</v>
      </c>
      <c r="F411" s="9">
        <v>1.0925</v>
      </c>
      <c r="G411" s="9">
        <f t="shared" si="18"/>
        <v>0.53649999999999998</v>
      </c>
      <c r="H411" s="10">
        <f>IFERROR(VLOOKUP(C411,'Policy Adjustors'!$A$7:$C$16,2,FALSE),0)</f>
        <v>0.69</v>
      </c>
      <c r="I411" s="10">
        <f>IFERROR(VLOOKUP(C411,'Policy Adjustors'!$A$7:$C$16,3,FALSE),0)</f>
        <v>0.69</v>
      </c>
      <c r="J411" s="65">
        <f t="shared" si="19"/>
        <v>0.37019999999999997</v>
      </c>
      <c r="K411" s="65">
        <f t="shared" si="20"/>
        <v>0.37019999999999997</v>
      </c>
      <c r="L411" s="44"/>
    </row>
    <row r="412" spans="1:12" x14ac:dyDescent="0.25">
      <c r="A412" s="8" t="s">
        <v>406</v>
      </c>
      <c r="B412" s="25" t="s">
        <v>1416</v>
      </c>
      <c r="C412" s="8" t="s">
        <v>1596</v>
      </c>
      <c r="D412" s="74">
        <v>2.6695401467449336</v>
      </c>
      <c r="E412" s="9">
        <v>0.6139</v>
      </c>
      <c r="F412" s="9">
        <v>1.0925</v>
      </c>
      <c r="G412" s="9">
        <f t="shared" si="18"/>
        <v>0.67069999999999996</v>
      </c>
      <c r="H412" s="10">
        <f>IFERROR(VLOOKUP(C412,'Policy Adjustors'!$A$7:$C$16,2,FALSE),0)</f>
        <v>0.69</v>
      </c>
      <c r="I412" s="10">
        <f>IFERROR(VLOOKUP(C412,'Policy Adjustors'!$A$7:$C$16,3,FALSE),0)</f>
        <v>0.69</v>
      </c>
      <c r="J412" s="65">
        <f t="shared" si="19"/>
        <v>0.46279999999999999</v>
      </c>
      <c r="K412" s="65">
        <f t="shared" si="20"/>
        <v>0.46279999999999999</v>
      </c>
      <c r="L412" s="44"/>
    </row>
    <row r="413" spans="1:12" x14ac:dyDescent="0.25">
      <c r="A413" s="8" t="s">
        <v>407</v>
      </c>
      <c r="B413" s="25" t="s">
        <v>1416</v>
      </c>
      <c r="C413" s="8" t="s">
        <v>1596</v>
      </c>
      <c r="D413" s="74">
        <v>3.8843805865661003</v>
      </c>
      <c r="E413" s="9">
        <v>0.87229999999999996</v>
      </c>
      <c r="F413" s="9">
        <v>1.0925</v>
      </c>
      <c r="G413" s="9">
        <f t="shared" si="18"/>
        <v>0.95299999999999996</v>
      </c>
      <c r="H413" s="10">
        <f>IFERROR(VLOOKUP(C413,'Policy Adjustors'!$A$7:$C$16,2,FALSE),0)</f>
        <v>0.69</v>
      </c>
      <c r="I413" s="10">
        <f>IFERROR(VLOOKUP(C413,'Policy Adjustors'!$A$7:$C$16,3,FALSE),0)</f>
        <v>0.69</v>
      </c>
      <c r="J413" s="65">
        <f t="shared" si="19"/>
        <v>0.65759999999999996</v>
      </c>
      <c r="K413" s="65">
        <f t="shared" si="20"/>
        <v>0.65759999999999996</v>
      </c>
      <c r="L413" s="44"/>
    </row>
    <row r="414" spans="1:12" x14ac:dyDescent="0.25">
      <c r="A414" s="8" t="s">
        <v>408</v>
      </c>
      <c r="B414" s="25" t="s">
        <v>1416</v>
      </c>
      <c r="C414" s="8" t="s">
        <v>1596</v>
      </c>
      <c r="D414" s="74">
        <v>5.5600768279133916</v>
      </c>
      <c r="E414" s="9">
        <v>1.6014999999999999</v>
      </c>
      <c r="F414" s="9">
        <v>1.0925</v>
      </c>
      <c r="G414" s="9">
        <f t="shared" si="18"/>
        <v>1.7496</v>
      </c>
      <c r="H414" s="10">
        <f>IFERROR(VLOOKUP(C414,'Policy Adjustors'!$A$7:$C$16,2,FALSE),0)</f>
        <v>0.69</v>
      </c>
      <c r="I414" s="10">
        <f>IFERROR(VLOOKUP(C414,'Policy Adjustors'!$A$7:$C$16,3,FALSE),0)</f>
        <v>0.69</v>
      </c>
      <c r="J414" s="65">
        <f t="shared" si="19"/>
        <v>1.2072000000000001</v>
      </c>
      <c r="K414" s="65">
        <f t="shared" si="20"/>
        <v>1.2072000000000001</v>
      </c>
      <c r="L414" s="44"/>
    </row>
    <row r="415" spans="1:12" x14ac:dyDescent="0.25">
      <c r="A415" s="8" t="s">
        <v>409</v>
      </c>
      <c r="B415" s="25" t="s">
        <v>2081</v>
      </c>
      <c r="C415" s="8" t="s">
        <v>1596</v>
      </c>
      <c r="D415" s="74">
        <v>1.9414178208172268</v>
      </c>
      <c r="E415" s="9">
        <v>0.5847</v>
      </c>
      <c r="F415" s="9">
        <v>1.0925</v>
      </c>
      <c r="G415" s="9">
        <f t="shared" si="18"/>
        <v>0.63880000000000003</v>
      </c>
      <c r="H415" s="10">
        <f>IFERROR(VLOOKUP(C415,'Policy Adjustors'!$A$7:$C$16,2,FALSE),0)</f>
        <v>0.69</v>
      </c>
      <c r="I415" s="10">
        <f>IFERROR(VLOOKUP(C415,'Policy Adjustors'!$A$7:$C$16,3,FALSE),0)</f>
        <v>0.69</v>
      </c>
      <c r="J415" s="65">
        <f t="shared" si="19"/>
        <v>0.44080000000000003</v>
      </c>
      <c r="K415" s="65">
        <f t="shared" si="20"/>
        <v>0.44080000000000003</v>
      </c>
      <c r="L415" s="44"/>
    </row>
    <row r="416" spans="1:12" x14ac:dyDescent="0.25">
      <c r="A416" s="8" t="s">
        <v>410</v>
      </c>
      <c r="B416" s="25" t="s">
        <v>2081</v>
      </c>
      <c r="C416" s="8" t="s">
        <v>1596</v>
      </c>
      <c r="D416" s="74">
        <v>2.6307013057972148</v>
      </c>
      <c r="E416" s="9">
        <v>0.62849999999999995</v>
      </c>
      <c r="F416" s="9">
        <v>1.0925</v>
      </c>
      <c r="G416" s="9">
        <f t="shared" si="18"/>
        <v>0.68659999999999999</v>
      </c>
      <c r="H416" s="10">
        <f>IFERROR(VLOOKUP(C416,'Policy Adjustors'!$A$7:$C$16,2,FALSE),0)</f>
        <v>0.69</v>
      </c>
      <c r="I416" s="10">
        <f>IFERROR(VLOOKUP(C416,'Policy Adjustors'!$A$7:$C$16,3,FALSE),0)</f>
        <v>0.69</v>
      </c>
      <c r="J416" s="65">
        <f t="shared" si="19"/>
        <v>0.4738</v>
      </c>
      <c r="K416" s="65">
        <f t="shared" si="20"/>
        <v>0.4738</v>
      </c>
      <c r="L416" s="44"/>
    </row>
    <row r="417" spans="1:12" x14ac:dyDescent="0.25">
      <c r="A417" s="8" t="s">
        <v>411</v>
      </c>
      <c r="B417" s="25" t="s">
        <v>2081</v>
      </c>
      <c r="C417" s="8" t="s">
        <v>1596</v>
      </c>
      <c r="D417" s="74">
        <v>3.9841458094172717</v>
      </c>
      <c r="E417" s="9">
        <v>0.95220000000000005</v>
      </c>
      <c r="F417" s="9">
        <v>1.0925</v>
      </c>
      <c r="G417" s="9">
        <f t="shared" si="18"/>
        <v>1.0403</v>
      </c>
      <c r="H417" s="10">
        <f>IFERROR(VLOOKUP(C417,'Policy Adjustors'!$A$7:$C$16,2,FALSE),0)</f>
        <v>0.69</v>
      </c>
      <c r="I417" s="10">
        <f>IFERROR(VLOOKUP(C417,'Policy Adjustors'!$A$7:$C$16,3,FALSE),0)</f>
        <v>0.69</v>
      </c>
      <c r="J417" s="65">
        <f t="shared" si="19"/>
        <v>0.71779999999999999</v>
      </c>
      <c r="K417" s="65">
        <f t="shared" si="20"/>
        <v>0.71779999999999999</v>
      </c>
      <c r="L417" s="44"/>
    </row>
    <row r="418" spans="1:12" x14ac:dyDescent="0.25">
      <c r="A418" s="8" t="s">
        <v>412</v>
      </c>
      <c r="B418" s="25" t="s">
        <v>2081</v>
      </c>
      <c r="C418" s="8" t="s">
        <v>1596</v>
      </c>
      <c r="D418" s="74">
        <v>7.4538982088635661</v>
      </c>
      <c r="E418" s="9">
        <v>1.9383999999999999</v>
      </c>
      <c r="F418" s="9">
        <v>1.0925</v>
      </c>
      <c r="G418" s="9">
        <f t="shared" si="18"/>
        <v>2.1177000000000001</v>
      </c>
      <c r="H418" s="10">
        <f>IFERROR(VLOOKUP(C418,'Policy Adjustors'!$A$7:$C$16,2,FALSE),0)</f>
        <v>0.69</v>
      </c>
      <c r="I418" s="10">
        <f>IFERROR(VLOOKUP(C418,'Policy Adjustors'!$A$7:$C$16,3,FALSE),0)</f>
        <v>0.69</v>
      </c>
      <c r="J418" s="65">
        <f t="shared" si="19"/>
        <v>1.4612000000000001</v>
      </c>
      <c r="K418" s="65">
        <f t="shared" si="20"/>
        <v>1.4612000000000001</v>
      </c>
      <c r="L418" s="44"/>
    </row>
    <row r="419" spans="1:12" x14ac:dyDescent="0.25">
      <c r="A419" s="8" t="s">
        <v>413</v>
      </c>
      <c r="B419" s="25" t="s">
        <v>1417</v>
      </c>
      <c r="C419" s="8" t="s">
        <v>1596</v>
      </c>
      <c r="D419" s="74">
        <v>1.9497425929718619</v>
      </c>
      <c r="E419" s="9">
        <v>0.50290000000000001</v>
      </c>
      <c r="F419" s="9">
        <v>1.0925</v>
      </c>
      <c r="G419" s="9">
        <f t="shared" si="18"/>
        <v>0.5494</v>
      </c>
      <c r="H419" s="10">
        <f>IFERROR(VLOOKUP(C419,'Policy Adjustors'!$A$7:$C$16,2,FALSE),0)</f>
        <v>0.69</v>
      </c>
      <c r="I419" s="10">
        <f>IFERROR(VLOOKUP(C419,'Policy Adjustors'!$A$7:$C$16,3,FALSE),0)</f>
        <v>0.69</v>
      </c>
      <c r="J419" s="65">
        <f t="shared" si="19"/>
        <v>0.37909999999999999</v>
      </c>
      <c r="K419" s="65">
        <f t="shared" si="20"/>
        <v>0.37909999999999999</v>
      </c>
      <c r="L419" s="44"/>
    </row>
    <row r="420" spans="1:12" x14ac:dyDescent="0.25">
      <c r="A420" s="8" t="s">
        <v>414</v>
      </c>
      <c r="B420" s="25" t="s">
        <v>1417</v>
      </c>
      <c r="C420" s="8" t="s">
        <v>1596</v>
      </c>
      <c r="D420" s="74">
        <v>2.5412944643270579</v>
      </c>
      <c r="E420" s="9">
        <v>0.64129999999999998</v>
      </c>
      <c r="F420" s="9">
        <v>1.0925</v>
      </c>
      <c r="G420" s="9">
        <f t="shared" si="18"/>
        <v>0.7006</v>
      </c>
      <c r="H420" s="10">
        <f>IFERROR(VLOOKUP(C420,'Policy Adjustors'!$A$7:$C$16,2,FALSE),0)</f>
        <v>0.69</v>
      </c>
      <c r="I420" s="10">
        <f>IFERROR(VLOOKUP(C420,'Policy Adjustors'!$A$7:$C$16,3,FALSE),0)</f>
        <v>0.69</v>
      </c>
      <c r="J420" s="65">
        <f t="shared" si="19"/>
        <v>0.4834</v>
      </c>
      <c r="K420" s="65">
        <f t="shared" si="20"/>
        <v>0.4834</v>
      </c>
      <c r="L420" s="44"/>
    </row>
    <row r="421" spans="1:12" x14ac:dyDescent="0.25">
      <c r="A421" s="8" t="s">
        <v>415</v>
      </c>
      <c r="B421" s="25" t="s">
        <v>1417</v>
      </c>
      <c r="C421" s="8" t="s">
        <v>1596</v>
      </c>
      <c r="D421" s="74">
        <v>3.7473150114664526</v>
      </c>
      <c r="E421" s="9">
        <v>0.92359999999999998</v>
      </c>
      <c r="F421" s="9">
        <v>1.0925</v>
      </c>
      <c r="G421" s="9">
        <f t="shared" si="18"/>
        <v>1.0089999999999999</v>
      </c>
      <c r="H421" s="10">
        <f>IFERROR(VLOOKUP(C421,'Policy Adjustors'!$A$7:$C$16,2,FALSE),0)</f>
        <v>0.69</v>
      </c>
      <c r="I421" s="10">
        <f>IFERROR(VLOOKUP(C421,'Policy Adjustors'!$A$7:$C$16,3,FALSE),0)</f>
        <v>0.69</v>
      </c>
      <c r="J421" s="65">
        <f t="shared" si="19"/>
        <v>0.69620000000000004</v>
      </c>
      <c r="K421" s="65">
        <f t="shared" si="20"/>
        <v>0.69620000000000004</v>
      </c>
      <c r="L421" s="44"/>
    </row>
    <row r="422" spans="1:12" x14ac:dyDescent="0.25">
      <c r="A422" s="8" t="s">
        <v>416</v>
      </c>
      <c r="B422" s="25" t="s">
        <v>1417</v>
      </c>
      <c r="C422" s="8" t="s">
        <v>1596</v>
      </c>
      <c r="D422" s="74">
        <v>5.5725392933842137</v>
      </c>
      <c r="E422" s="9">
        <v>1.5270999999999999</v>
      </c>
      <c r="F422" s="9">
        <v>1.0925</v>
      </c>
      <c r="G422" s="9">
        <f t="shared" si="18"/>
        <v>1.6684000000000001</v>
      </c>
      <c r="H422" s="10">
        <f>IFERROR(VLOOKUP(C422,'Policy Adjustors'!$A$7:$C$16,2,FALSE),0)</f>
        <v>0.69</v>
      </c>
      <c r="I422" s="10">
        <f>IFERROR(VLOOKUP(C422,'Policy Adjustors'!$A$7:$C$16,3,FALSE),0)</f>
        <v>0.69</v>
      </c>
      <c r="J422" s="65">
        <f t="shared" si="19"/>
        <v>1.1512</v>
      </c>
      <c r="K422" s="65">
        <f t="shared" si="20"/>
        <v>1.1512</v>
      </c>
      <c r="L422" s="44"/>
    </row>
    <row r="423" spans="1:12" x14ac:dyDescent="0.25">
      <c r="A423" s="8" t="s">
        <v>417</v>
      </c>
      <c r="B423" s="25" t="s">
        <v>1418</v>
      </c>
      <c r="C423" s="8" t="s">
        <v>1595</v>
      </c>
      <c r="D423" s="74">
        <v>2.2016013347487036</v>
      </c>
      <c r="E423" s="9">
        <v>1.3254999999999999</v>
      </c>
      <c r="F423" s="9">
        <v>1.0925</v>
      </c>
      <c r="G423" s="9">
        <f t="shared" si="18"/>
        <v>1.4480999999999999</v>
      </c>
      <c r="H423" s="10">
        <f>IFERROR(VLOOKUP(C423,'Policy Adjustors'!$A$7:$C$16,2,FALSE),0)</f>
        <v>0.83</v>
      </c>
      <c r="I423" s="10">
        <f>IFERROR(VLOOKUP(C423,'Policy Adjustors'!$A$7:$C$16,3,FALSE),0)</f>
        <v>0.83</v>
      </c>
      <c r="J423" s="65">
        <f t="shared" si="19"/>
        <v>1.2019</v>
      </c>
      <c r="K423" s="65">
        <f t="shared" si="20"/>
        <v>1.2019</v>
      </c>
      <c r="L423" s="44"/>
    </row>
    <row r="424" spans="1:12" x14ac:dyDescent="0.25">
      <c r="A424" s="8" t="s">
        <v>418</v>
      </c>
      <c r="B424" s="25" t="s">
        <v>1418</v>
      </c>
      <c r="C424" s="8" t="s">
        <v>1595</v>
      </c>
      <c r="D424" s="74">
        <v>5.22271281328395</v>
      </c>
      <c r="E424" s="9">
        <v>1.9421999999999999</v>
      </c>
      <c r="F424" s="9">
        <v>1.0925</v>
      </c>
      <c r="G424" s="9">
        <f t="shared" si="18"/>
        <v>2.1219000000000001</v>
      </c>
      <c r="H424" s="10">
        <f>IFERROR(VLOOKUP(C424,'Policy Adjustors'!$A$7:$C$16,2,FALSE),0)</f>
        <v>0.83</v>
      </c>
      <c r="I424" s="10">
        <f>IFERROR(VLOOKUP(C424,'Policy Adjustors'!$A$7:$C$16,3,FALSE),0)</f>
        <v>0.83</v>
      </c>
      <c r="J424" s="65">
        <f t="shared" si="19"/>
        <v>1.7612000000000001</v>
      </c>
      <c r="K424" s="65">
        <f t="shared" si="20"/>
        <v>1.7612000000000001</v>
      </c>
      <c r="L424" s="44"/>
    </row>
    <row r="425" spans="1:12" x14ac:dyDescent="0.25">
      <c r="A425" s="8" t="s">
        <v>419</v>
      </c>
      <c r="B425" s="25" t="s">
        <v>1418</v>
      </c>
      <c r="C425" s="8" t="s">
        <v>1595</v>
      </c>
      <c r="D425" s="74">
        <v>9.0093657780090464</v>
      </c>
      <c r="E425" s="9">
        <v>2.9592000000000001</v>
      </c>
      <c r="F425" s="9">
        <v>1.0925</v>
      </c>
      <c r="G425" s="9">
        <f t="shared" si="18"/>
        <v>3.2328999999999999</v>
      </c>
      <c r="H425" s="10">
        <f>IFERROR(VLOOKUP(C425,'Policy Adjustors'!$A$7:$C$16,2,FALSE),0)</f>
        <v>0.83</v>
      </c>
      <c r="I425" s="10">
        <f>IFERROR(VLOOKUP(C425,'Policy Adjustors'!$A$7:$C$16,3,FALSE),0)</f>
        <v>0.83</v>
      </c>
      <c r="J425" s="65">
        <f t="shared" si="19"/>
        <v>2.6833</v>
      </c>
      <c r="K425" s="65">
        <f t="shared" si="20"/>
        <v>2.6833</v>
      </c>
      <c r="L425" s="44"/>
    </row>
    <row r="426" spans="1:12" x14ac:dyDescent="0.25">
      <c r="A426" s="8" t="s">
        <v>420</v>
      </c>
      <c r="B426" s="25" t="s">
        <v>1418</v>
      </c>
      <c r="C426" s="8" t="s">
        <v>1595</v>
      </c>
      <c r="D426" s="74">
        <v>15.229472979976222</v>
      </c>
      <c r="E426" s="9">
        <v>5.3783000000000003</v>
      </c>
      <c r="F426" s="9">
        <v>1.0925</v>
      </c>
      <c r="G426" s="9">
        <f t="shared" si="18"/>
        <v>5.8757999999999999</v>
      </c>
      <c r="H426" s="10">
        <f>IFERROR(VLOOKUP(C426,'Policy Adjustors'!$A$7:$C$16,2,FALSE),0)</f>
        <v>0.83</v>
      </c>
      <c r="I426" s="10">
        <f>IFERROR(VLOOKUP(C426,'Policy Adjustors'!$A$7:$C$16,3,FALSE),0)</f>
        <v>0.83</v>
      </c>
      <c r="J426" s="65">
        <f t="shared" si="19"/>
        <v>4.8769</v>
      </c>
      <c r="K426" s="65">
        <f t="shared" si="20"/>
        <v>4.8769</v>
      </c>
      <c r="L426" s="44"/>
    </row>
    <row r="427" spans="1:12" x14ac:dyDescent="0.25">
      <c r="A427" s="8" t="s">
        <v>421</v>
      </c>
      <c r="B427" s="25" t="s">
        <v>1419</v>
      </c>
      <c r="C427" s="8" t="s">
        <v>1595</v>
      </c>
      <c r="D427" s="74">
        <v>2.1013983660511002</v>
      </c>
      <c r="E427" s="9">
        <v>0.70989999999999998</v>
      </c>
      <c r="F427" s="9">
        <v>1.0925</v>
      </c>
      <c r="G427" s="9">
        <f t="shared" si="18"/>
        <v>0.77559999999999996</v>
      </c>
      <c r="H427" s="10">
        <f>IFERROR(VLOOKUP(C427,'Policy Adjustors'!$A$7:$C$16,2,FALSE),0)</f>
        <v>0.83</v>
      </c>
      <c r="I427" s="10">
        <f>IFERROR(VLOOKUP(C427,'Policy Adjustors'!$A$7:$C$16,3,FALSE),0)</f>
        <v>0.83</v>
      </c>
      <c r="J427" s="65">
        <f t="shared" si="19"/>
        <v>0.64370000000000005</v>
      </c>
      <c r="K427" s="65">
        <f t="shared" si="20"/>
        <v>0.64370000000000005</v>
      </c>
      <c r="L427" s="44"/>
    </row>
    <row r="428" spans="1:12" x14ac:dyDescent="0.25">
      <c r="A428" s="8" t="s">
        <v>422</v>
      </c>
      <c r="B428" s="25" t="s">
        <v>1419</v>
      </c>
      <c r="C428" s="8" t="s">
        <v>1595</v>
      </c>
      <c r="D428" s="74">
        <v>2.890812384710407</v>
      </c>
      <c r="E428" s="9">
        <v>1.1143000000000001</v>
      </c>
      <c r="F428" s="9">
        <v>1.0925</v>
      </c>
      <c r="G428" s="9">
        <f t="shared" si="18"/>
        <v>1.2174</v>
      </c>
      <c r="H428" s="10">
        <f>IFERROR(VLOOKUP(C428,'Policy Adjustors'!$A$7:$C$16,2,FALSE),0)</f>
        <v>0.83</v>
      </c>
      <c r="I428" s="10">
        <f>IFERROR(VLOOKUP(C428,'Policy Adjustors'!$A$7:$C$16,3,FALSE),0)</f>
        <v>0.83</v>
      </c>
      <c r="J428" s="65">
        <f t="shared" si="19"/>
        <v>1.0104</v>
      </c>
      <c r="K428" s="65">
        <f t="shared" si="20"/>
        <v>1.0104</v>
      </c>
      <c r="L428" s="44"/>
    </row>
    <row r="429" spans="1:12" x14ac:dyDescent="0.25">
      <c r="A429" s="8" t="s">
        <v>423</v>
      </c>
      <c r="B429" s="25" t="s">
        <v>1419</v>
      </c>
      <c r="C429" s="8" t="s">
        <v>1595</v>
      </c>
      <c r="D429" s="74">
        <v>6.6922607600480326</v>
      </c>
      <c r="E429" s="9">
        <v>1.7997000000000001</v>
      </c>
      <c r="F429" s="9">
        <v>1.0925</v>
      </c>
      <c r="G429" s="9">
        <f t="shared" si="18"/>
        <v>1.9661999999999999</v>
      </c>
      <c r="H429" s="10">
        <f>IFERROR(VLOOKUP(C429,'Policy Adjustors'!$A$7:$C$16,2,FALSE),0)</f>
        <v>0.83</v>
      </c>
      <c r="I429" s="10">
        <f>IFERROR(VLOOKUP(C429,'Policy Adjustors'!$A$7:$C$16,3,FALSE),0)</f>
        <v>0.83</v>
      </c>
      <c r="J429" s="65">
        <f t="shared" si="19"/>
        <v>1.6318999999999999</v>
      </c>
      <c r="K429" s="65">
        <f t="shared" si="20"/>
        <v>1.6318999999999999</v>
      </c>
      <c r="L429" s="44"/>
    </row>
    <row r="430" spans="1:12" x14ac:dyDescent="0.25">
      <c r="A430" s="8" t="s">
        <v>424</v>
      </c>
      <c r="B430" s="25" t="s">
        <v>1419</v>
      </c>
      <c r="C430" s="8" t="s">
        <v>1595</v>
      </c>
      <c r="D430" s="74">
        <v>10.730604476788537</v>
      </c>
      <c r="E430" s="9">
        <v>3.5952999999999999</v>
      </c>
      <c r="F430" s="9">
        <v>1.0925</v>
      </c>
      <c r="G430" s="9">
        <f t="shared" si="18"/>
        <v>3.9279000000000002</v>
      </c>
      <c r="H430" s="10">
        <f>IFERROR(VLOOKUP(C430,'Policy Adjustors'!$A$7:$C$16,2,FALSE),0)</f>
        <v>0.83</v>
      </c>
      <c r="I430" s="10">
        <f>IFERROR(VLOOKUP(C430,'Policy Adjustors'!$A$7:$C$16,3,FALSE),0)</f>
        <v>0.83</v>
      </c>
      <c r="J430" s="65">
        <f t="shared" si="19"/>
        <v>3.2602000000000002</v>
      </c>
      <c r="K430" s="65">
        <f t="shared" si="20"/>
        <v>3.2602000000000002</v>
      </c>
      <c r="L430" s="44"/>
    </row>
    <row r="431" spans="1:12" x14ac:dyDescent="0.25">
      <c r="A431" s="8" t="s">
        <v>425</v>
      </c>
      <c r="B431" s="25" t="s">
        <v>1420</v>
      </c>
      <c r="C431" s="8" t="s">
        <v>1595</v>
      </c>
      <c r="D431" s="74">
        <v>3.0358539589754558</v>
      </c>
      <c r="E431" s="9">
        <v>1.0033000000000001</v>
      </c>
      <c r="F431" s="9">
        <v>1.0925</v>
      </c>
      <c r="G431" s="9">
        <f t="shared" si="18"/>
        <v>1.0961000000000001</v>
      </c>
      <c r="H431" s="10">
        <f>IFERROR(VLOOKUP(C431,'Policy Adjustors'!$A$7:$C$16,2,FALSE),0)</f>
        <v>0.83</v>
      </c>
      <c r="I431" s="10">
        <f>IFERROR(VLOOKUP(C431,'Policy Adjustors'!$A$7:$C$16,3,FALSE),0)</f>
        <v>0.83</v>
      </c>
      <c r="J431" s="65">
        <f t="shared" si="19"/>
        <v>0.90980000000000005</v>
      </c>
      <c r="K431" s="65">
        <f t="shared" si="20"/>
        <v>0.90980000000000005</v>
      </c>
      <c r="L431" s="44"/>
    </row>
    <row r="432" spans="1:12" x14ac:dyDescent="0.25">
      <c r="A432" s="8" t="s">
        <v>426</v>
      </c>
      <c r="B432" s="25" t="s">
        <v>1420</v>
      </c>
      <c r="C432" s="8" t="s">
        <v>1595</v>
      </c>
      <c r="D432" s="74">
        <v>5.1010971436006187</v>
      </c>
      <c r="E432" s="9">
        <v>1.4930000000000001</v>
      </c>
      <c r="F432" s="9">
        <v>1.0925</v>
      </c>
      <c r="G432" s="9">
        <f t="shared" si="18"/>
        <v>1.6311</v>
      </c>
      <c r="H432" s="10">
        <f>IFERROR(VLOOKUP(C432,'Policy Adjustors'!$A$7:$C$16,2,FALSE),0)</f>
        <v>0.83</v>
      </c>
      <c r="I432" s="10">
        <f>IFERROR(VLOOKUP(C432,'Policy Adjustors'!$A$7:$C$16,3,FALSE),0)</f>
        <v>0.83</v>
      </c>
      <c r="J432" s="65">
        <f t="shared" si="19"/>
        <v>1.3537999999999999</v>
      </c>
      <c r="K432" s="65">
        <f t="shared" si="20"/>
        <v>1.3537999999999999</v>
      </c>
      <c r="L432" s="44"/>
    </row>
    <row r="433" spans="1:12" x14ac:dyDescent="0.25">
      <c r="A433" s="8" t="s">
        <v>427</v>
      </c>
      <c r="B433" s="25" t="s">
        <v>1420</v>
      </c>
      <c r="C433" s="8" t="s">
        <v>1595</v>
      </c>
      <c r="D433" s="74">
        <v>7.7791117563024255</v>
      </c>
      <c r="E433" s="9">
        <v>2.1187999999999998</v>
      </c>
      <c r="F433" s="9">
        <v>1.0925</v>
      </c>
      <c r="G433" s="9">
        <f t="shared" si="18"/>
        <v>2.3148</v>
      </c>
      <c r="H433" s="10">
        <f>IFERROR(VLOOKUP(C433,'Policy Adjustors'!$A$7:$C$16,2,FALSE),0)</f>
        <v>0.83</v>
      </c>
      <c r="I433" s="10">
        <f>IFERROR(VLOOKUP(C433,'Policy Adjustors'!$A$7:$C$16,3,FALSE),0)</f>
        <v>0.83</v>
      </c>
      <c r="J433" s="65">
        <f t="shared" si="19"/>
        <v>1.9213</v>
      </c>
      <c r="K433" s="65">
        <f t="shared" si="20"/>
        <v>1.9213</v>
      </c>
      <c r="L433" s="44"/>
    </row>
    <row r="434" spans="1:12" x14ac:dyDescent="0.25">
      <c r="A434" s="8" t="s">
        <v>428</v>
      </c>
      <c r="B434" s="25" t="s">
        <v>1420</v>
      </c>
      <c r="C434" s="8" t="s">
        <v>1595</v>
      </c>
      <c r="D434" s="74">
        <v>12.53799639432428</v>
      </c>
      <c r="E434" s="9">
        <v>3.8357000000000001</v>
      </c>
      <c r="F434" s="9">
        <v>1.0925</v>
      </c>
      <c r="G434" s="9">
        <f t="shared" si="18"/>
        <v>4.1905000000000001</v>
      </c>
      <c r="H434" s="10">
        <f>IFERROR(VLOOKUP(C434,'Policy Adjustors'!$A$7:$C$16,2,FALSE),0)</f>
        <v>0.83</v>
      </c>
      <c r="I434" s="10">
        <f>IFERROR(VLOOKUP(C434,'Policy Adjustors'!$A$7:$C$16,3,FALSE),0)</f>
        <v>0.83</v>
      </c>
      <c r="J434" s="65">
        <f t="shared" si="19"/>
        <v>3.4781</v>
      </c>
      <c r="K434" s="65">
        <f t="shared" si="20"/>
        <v>3.4781</v>
      </c>
      <c r="L434" s="44"/>
    </row>
    <row r="435" spans="1:12" x14ac:dyDescent="0.25">
      <c r="A435" s="8" t="s">
        <v>429</v>
      </c>
      <c r="B435" s="25" t="s">
        <v>1421</v>
      </c>
      <c r="C435" s="8" t="s">
        <v>1595</v>
      </c>
      <c r="D435" s="74">
        <v>3.9341401996729379</v>
      </c>
      <c r="E435" s="9">
        <v>1.2264999999999999</v>
      </c>
      <c r="F435" s="9">
        <v>1.0925</v>
      </c>
      <c r="G435" s="9">
        <f t="shared" si="18"/>
        <v>1.34</v>
      </c>
      <c r="H435" s="10">
        <f>IFERROR(VLOOKUP(C435,'Policy Adjustors'!$A$7:$C$16,2,FALSE),0)</f>
        <v>0.83</v>
      </c>
      <c r="I435" s="10">
        <f>IFERROR(VLOOKUP(C435,'Policy Adjustors'!$A$7:$C$16,3,FALSE),0)</f>
        <v>0.83</v>
      </c>
      <c r="J435" s="65">
        <f t="shared" si="19"/>
        <v>1.1122000000000001</v>
      </c>
      <c r="K435" s="65">
        <f t="shared" si="20"/>
        <v>1.1122000000000001</v>
      </c>
      <c r="L435" s="44"/>
    </row>
    <row r="436" spans="1:12" x14ac:dyDescent="0.25">
      <c r="A436" s="8" t="s">
        <v>430</v>
      </c>
      <c r="B436" s="25" t="s">
        <v>1421</v>
      </c>
      <c r="C436" s="8" t="s">
        <v>1595</v>
      </c>
      <c r="D436" s="74">
        <v>5.6474631814599672</v>
      </c>
      <c r="E436" s="9">
        <v>1.5539000000000001</v>
      </c>
      <c r="F436" s="9">
        <v>1.0925</v>
      </c>
      <c r="G436" s="9">
        <f t="shared" si="18"/>
        <v>1.6976</v>
      </c>
      <c r="H436" s="10">
        <f>IFERROR(VLOOKUP(C436,'Policy Adjustors'!$A$7:$C$16,2,FALSE),0)</f>
        <v>0.83</v>
      </c>
      <c r="I436" s="10">
        <f>IFERROR(VLOOKUP(C436,'Policy Adjustors'!$A$7:$C$16,3,FALSE),0)</f>
        <v>0.83</v>
      </c>
      <c r="J436" s="65">
        <f t="shared" si="19"/>
        <v>1.409</v>
      </c>
      <c r="K436" s="65">
        <f t="shared" si="20"/>
        <v>1.409</v>
      </c>
      <c r="L436" s="44"/>
    </row>
    <row r="437" spans="1:12" x14ac:dyDescent="0.25">
      <c r="A437" s="8" t="s">
        <v>431</v>
      </c>
      <c r="B437" s="25" t="s">
        <v>1421</v>
      </c>
      <c r="C437" s="8" t="s">
        <v>1595</v>
      </c>
      <c r="D437" s="74">
        <v>8.7935196726895839</v>
      </c>
      <c r="E437" s="9">
        <v>2.2098</v>
      </c>
      <c r="F437" s="9">
        <v>1.0925</v>
      </c>
      <c r="G437" s="9">
        <f t="shared" si="18"/>
        <v>2.4142000000000001</v>
      </c>
      <c r="H437" s="10">
        <f>IFERROR(VLOOKUP(C437,'Policy Adjustors'!$A$7:$C$16,2,FALSE),0)</f>
        <v>0.83</v>
      </c>
      <c r="I437" s="10">
        <f>IFERROR(VLOOKUP(C437,'Policy Adjustors'!$A$7:$C$16,3,FALSE),0)</f>
        <v>0.83</v>
      </c>
      <c r="J437" s="65">
        <f t="shared" si="19"/>
        <v>2.0038</v>
      </c>
      <c r="K437" s="65">
        <f t="shared" si="20"/>
        <v>2.0038</v>
      </c>
      <c r="L437" s="44"/>
    </row>
    <row r="438" spans="1:12" x14ac:dyDescent="0.25">
      <c r="A438" s="8" t="s">
        <v>432</v>
      </c>
      <c r="B438" s="25" t="s">
        <v>1421</v>
      </c>
      <c r="C438" s="8" t="s">
        <v>1595</v>
      </c>
      <c r="D438" s="74">
        <v>13.803569719691188</v>
      </c>
      <c r="E438" s="9">
        <v>3.8993000000000002</v>
      </c>
      <c r="F438" s="9">
        <v>1.0925</v>
      </c>
      <c r="G438" s="9">
        <f t="shared" si="18"/>
        <v>4.26</v>
      </c>
      <c r="H438" s="10">
        <f>IFERROR(VLOOKUP(C438,'Policy Adjustors'!$A$7:$C$16,2,FALSE),0)</f>
        <v>0.83</v>
      </c>
      <c r="I438" s="10">
        <f>IFERROR(VLOOKUP(C438,'Policy Adjustors'!$A$7:$C$16,3,FALSE),0)</f>
        <v>0.83</v>
      </c>
      <c r="J438" s="65">
        <f t="shared" si="19"/>
        <v>3.5358000000000001</v>
      </c>
      <c r="K438" s="65">
        <f t="shared" si="20"/>
        <v>3.5358000000000001</v>
      </c>
      <c r="L438" s="44"/>
    </row>
    <row r="439" spans="1:12" x14ac:dyDescent="0.25">
      <c r="A439" s="8" t="s">
        <v>433</v>
      </c>
      <c r="B439" s="25" t="s">
        <v>1422</v>
      </c>
      <c r="C439" s="8" t="s">
        <v>1595</v>
      </c>
      <c r="D439" s="74">
        <v>2.2873665595272263</v>
      </c>
      <c r="E439" s="9">
        <v>0.80310000000000004</v>
      </c>
      <c r="F439" s="9">
        <v>1.0925</v>
      </c>
      <c r="G439" s="9">
        <f t="shared" si="18"/>
        <v>0.87739999999999996</v>
      </c>
      <c r="H439" s="10">
        <f>IFERROR(VLOOKUP(C439,'Policy Adjustors'!$A$7:$C$16,2,FALSE),0)</f>
        <v>0.83</v>
      </c>
      <c r="I439" s="10">
        <f>IFERROR(VLOOKUP(C439,'Policy Adjustors'!$A$7:$C$16,3,FALSE),0)</f>
        <v>0.83</v>
      </c>
      <c r="J439" s="65">
        <f t="shared" si="19"/>
        <v>0.72819999999999996</v>
      </c>
      <c r="K439" s="65">
        <f t="shared" si="20"/>
        <v>0.72819999999999996</v>
      </c>
      <c r="L439" s="44"/>
    </row>
    <row r="440" spans="1:12" x14ac:dyDescent="0.25">
      <c r="A440" s="8" t="s">
        <v>434</v>
      </c>
      <c r="B440" s="25" t="s">
        <v>1422</v>
      </c>
      <c r="C440" s="8" t="s">
        <v>1595</v>
      </c>
      <c r="D440" s="74">
        <v>3.3015447350523806</v>
      </c>
      <c r="E440" s="9">
        <v>1.0718000000000001</v>
      </c>
      <c r="F440" s="9">
        <v>1.0925</v>
      </c>
      <c r="G440" s="9">
        <f t="shared" si="18"/>
        <v>1.1709000000000001</v>
      </c>
      <c r="H440" s="10">
        <f>IFERROR(VLOOKUP(C440,'Policy Adjustors'!$A$7:$C$16,2,FALSE),0)</f>
        <v>0.83</v>
      </c>
      <c r="I440" s="10">
        <f>IFERROR(VLOOKUP(C440,'Policy Adjustors'!$A$7:$C$16,3,FALSE),0)</f>
        <v>0.83</v>
      </c>
      <c r="J440" s="65">
        <f t="shared" si="19"/>
        <v>0.9718</v>
      </c>
      <c r="K440" s="65">
        <f t="shared" si="20"/>
        <v>0.9718</v>
      </c>
      <c r="L440" s="44"/>
    </row>
    <row r="441" spans="1:12" x14ac:dyDescent="0.25">
      <c r="A441" s="8" t="s">
        <v>435</v>
      </c>
      <c r="B441" s="25" t="s">
        <v>1422</v>
      </c>
      <c r="C441" s="8" t="s">
        <v>1595</v>
      </c>
      <c r="D441" s="74">
        <v>5.4876987735411182</v>
      </c>
      <c r="E441" s="9">
        <v>1.5599000000000001</v>
      </c>
      <c r="F441" s="9">
        <v>1.0925</v>
      </c>
      <c r="G441" s="9">
        <f t="shared" si="18"/>
        <v>1.7041999999999999</v>
      </c>
      <c r="H441" s="10">
        <f>IFERROR(VLOOKUP(C441,'Policy Adjustors'!$A$7:$C$16,2,FALSE),0)</f>
        <v>0.83</v>
      </c>
      <c r="I441" s="10">
        <f>IFERROR(VLOOKUP(C441,'Policy Adjustors'!$A$7:$C$16,3,FALSE),0)</f>
        <v>0.83</v>
      </c>
      <c r="J441" s="65">
        <f t="shared" si="19"/>
        <v>1.4145000000000001</v>
      </c>
      <c r="K441" s="65">
        <f t="shared" si="20"/>
        <v>1.4145000000000001</v>
      </c>
      <c r="L441" s="44"/>
    </row>
    <row r="442" spans="1:12" x14ac:dyDescent="0.25">
      <c r="A442" s="8" t="s">
        <v>436</v>
      </c>
      <c r="B442" s="25" t="s">
        <v>1422</v>
      </c>
      <c r="C442" s="8" t="s">
        <v>1595</v>
      </c>
      <c r="D442" s="74">
        <v>11.396670905955324</v>
      </c>
      <c r="E442" s="9">
        <v>3.2856999999999998</v>
      </c>
      <c r="F442" s="9">
        <v>1.0925</v>
      </c>
      <c r="G442" s="9">
        <f t="shared" si="18"/>
        <v>3.5895999999999999</v>
      </c>
      <c r="H442" s="10">
        <f>IFERROR(VLOOKUP(C442,'Policy Adjustors'!$A$7:$C$16,2,FALSE),0)</f>
        <v>0.83</v>
      </c>
      <c r="I442" s="10">
        <f>IFERROR(VLOOKUP(C442,'Policy Adjustors'!$A$7:$C$16,3,FALSE),0)</f>
        <v>0.83</v>
      </c>
      <c r="J442" s="65">
        <f t="shared" si="19"/>
        <v>2.9794</v>
      </c>
      <c r="K442" s="65">
        <f t="shared" si="20"/>
        <v>2.9794</v>
      </c>
      <c r="L442" s="44"/>
    </row>
    <row r="443" spans="1:12" x14ac:dyDescent="0.25">
      <c r="A443" s="8" t="s">
        <v>437</v>
      </c>
      <c r="B443" s="25" t="s">
        <v>1423</v>
      </c>
      <c r="C443" s="8" t="s">
        <v>1595</v>
      </c>
      <c r="D443" s="74">
        <v>2.5699227500934683</v>
      </c>
      <c r="E443" s="9">
        <v>1.1292</v>
      </c>
      <c r="F443" s="9">
        <v>1.0925</v>
      </c>
      <c r="G443" s="9">
        <f t="shared" si="18"/>
        <v>1.2337</v>
      </c>
      <c r="H443" s="10">
        <f>IFERROR(VLOOKUP(C443,'Policy Adjustors'!$A$7:$C$16,2,FALSE),0)</f>
        <v>0.83</v>
      </c>
      <c r="I443" s="10">
        <f>IFERROR(VLOOKUP(C443,'Policy Adjustors'!$A$7:$C$16,3,FALSE),0)</f>
        <v>0.83</v>
      </c>
      <c r="J443" s="65">
        <f t="shared" si="19"/>
        <v>1.024</v>
      </c>
      <c r="K443" s="65">
        <f t="shared" si="20"/>
        <v>1.024</v>
      </c>
      <c r="L443" s="44"/>
    </row>
    <row r="444" spans="1:12" x14ac:dyDescent="0.25">
      <c r="A444" s="8" t="s">
        <v>438</v>
      </c>
      <c r="B444" s="25" t="s">
        <v>1423</v>
      </c>
      <c r="C444" s="8" t="s">
        <v>1595</v>
      </c>
      <c r="D444" s="74">
        <v>3.8312008195610536</v>
      </c>
      <c r="E444" s="9">
        <v>1.4325000000000001</v>
      </c>
      <c r="F444" s="9">
        <v>1.0925</v>
      </c>
      <c r="G444" s="9">
        <f t="shared" si="18"/>
        <v>1.5649999999999999</v>
      </c>
      <c r="H444" s="10">
        <f>IFERROR(VLOOKUP(C444,'Policy Adjustors'!$A$7:$C$16,2,FALSE),0)</f>
        <v>0.83</v>
      </c>
      <c r="I444" s="10">
        <f>IFERROR(VLOOKUP(C444,'Policy Adjustors'!$A$7:$C$16,3,FALSE),0)</f>
        <v>0.83</v>
      </c>
      <c r="J444" s="65">
        <f t="shared" si="19"/>
        <v>1.2989999999999999</v>
      </c>
      <c r="K444" s="65">
        <f t="shared" si="20"/>
        <v>1.2989999999999999</v>
      </c>
      <c r="L444" s="44"/>
    </row>
    <row r="445" spans="1:12" x14ac:dyDescent="0.25">
      <c r="A445" s="8" t="s">
        <v>439</v>
      </c>
      <c r="B445" s="25" t="s">
        <v>1423</v>
      </c>
      <c r="C445" s="8" t="s">
        <v>1595</v>
      </c>
      <c r="D445" s="74">
        <v>6.5036194531528277</v>
      </c>
      <c r="E445" s="9">
        <v>2.1322000000000001</v>
      </c>
      <c r="F445" s="9">
        <v>1.0925</v>
      </c>
      <c r="G445" s="9">
        <f t="shared" si="18"/>
        <v>2.3294000000000001</v>
      </c>
      <c r="H445" s="10">
        <f>IFERROR(VLOOKUP(C445,'Policy Adjustors'!$A$7:$C$16,2,FALSE),0)</f>
        <v>0.83</v>
      </c>
      <c r="I445" s="10">
        <f>IFERROR(VLOOKUP(C445,'Policy Adjustors'!$A$7:$C$16,3,FALSE),0)</f>
        <v>0.83</v>
      </c>
      <c r="J445" s="65">
        <f t="shared" si="19"/>
        <v>1.9334</v>
      </c>
      <c r="K445" s="65">
        <f t="shared" si="20"/>
        <v>1.9334</v>
      </c>
      <c r="L445" s="44"/>
    </row>
    <row r="446" spans="1:12" x14ac:dyDescent="0.25">
      <c r="A446" s="8" t="s">
        <v>440</v>
      </c>
      <c r="B446" s="25" t="s">
        <v>1423</v>
      </c>
      <c r="C446" s="8" t="s">
        <v>1595</v>
      </c>
      <c r="D446" s="74">
        <v>10.85497596939946</v>
      </c>
      <c r="E446" s="9">
        <v>3.7143999999999999</v>
      </c>
      <c r="F446" s="9">
        <v>1.0925</v>
      </c>
      <c r="G446" s="9">
        <f t="shared" si="18"/>
        <v>4.0579999999999998</v>
      </c>
      <c r="H446" s="10">
        <f>IFERROR(VLOOKUP(C446,'Policy Adjustors'!$A$7:$C$16,2,FALSE),0)</f>
        <v>0.83</v>
      </c>
      <c r="I446" s="10">
        <f>IFERROR(VLOOKUP(C446,'Policy Adjustors'!$A$7:$C$16,3,FALSE),0)</f>
        <v>0.83</v>
      </c>
      <c r="J446" s="65">
        <f t="shared" si="19"/>
        <v>3.3681000000000001</v>
      </c>
      <c r="K446" s="65">
        <f t="shared" si="20"/>
        <v>3.3681000000000001</v>
      </c>
      <c r="L446" s="44"/>
    </row>
    <row r="447" spans="1:12" x14ac:dyDescent="0.25">
      <c r="A447" s="8" t="s">
        <v>441</v>
      </c>
      <c r="B447" s="25" t="s">
        <v>1424</v>
      </c>
      <c r="C447" s="8" t="s">
        <v>1595</v>
      </c>
      <c r="D447" s="74">
        <v>1.7936512528224016</v>
      </c>
      <c r="E447" s="9">
        <v>0.83389999999999997</v>
      </c>
      <c r="F447" s="9">
        <v>1.0925</v>
      </c>
      <c r="G447" s="9">
        <f t="shared" si="18"/>
        <v>0.91100000000000003</v>
      </c>
      <c r="H447" s="10">
        <f>IFERROR(VLOOKUP(C447,'Policy Adjustors'!$A$7:$C$16,2,FALSE),0)</f>
        <v>0.83</v>
      </c>
      <c r="I447" s="10">
        <f>IFERROR(VLOOKUP(C447,'Policy Adjustors'!$A$7:$C$16,3,FALSE),0)</f>
        <v>0.83</v>
      </c>
      <c r="J447" s="65">
        <f t="shared" si="19"/>
        <v>0.75609999999999999</v>
      </c>
      <c r="K447" s="65">
        <f t="shared" si="20"/>
        <v>0.75609999999999999</v>
      </c>
      <c r="L447" s="44"/>
    </row>
    <row r="448" spans="1:12" x14ac:dyDescent="0.25">
      <c r="A448" s="8" t="s">
        <v>442</v>
      </c>
      <c r="B448" s="25" t="s">
        <v>1424</v>
      </c>
      <c r="C448" s="8" t="s">
        <v>1595</v>
      </c>
      <c r="D448" s="74">
        <v>2.8810802495434165</v>
      </c>
      <c r="E448" s="9">
        <v>1.095</v>
      </c>
      <c r="F448" s="9">
        <v>1.0925</v>
      </c>
      <c r="G448" s="9">
        <f t="shared" si="18"/>
        <v>1.1962999999999999</v>
      </c>
      <c r="H448" s="10">
        <f>IFERROR(VLOOKUP(C448,'Policy Adjustors'!$A$7:$C$16,2,FALSE),0)</f>
        <v>0.83</v>
      </c>
      <c r="I448" s="10">
        <f>IFERROR(VLOOKUP(C448,'Policy Adjustors'!$A$7:$C$16,3,FALSE),0)</f>
        <v>0.83</v>
      </c>
      <c r="J448" s="65">
        <f t="shared" si="19"/>
        <v>0.9929</v>
      </c>
      <c r="K448" s="65">
        <f t="shared" si="20"/>
        <v>0.9929</v>
      </c>
      <c r="L448" s="44"/>
    </row>
    <row r="449" spans="1:12" x14ac:dyDescent="0.25">
      <c r="A449" s="8" t="s">
        <v>443</v>
      </c>
      <c r="B449" s="25" t="s">
        <v>1424</v>
      </c>
      <c r="C449" s="8" t="s">
        <v>1595</v>
      </c>
      <c r="D449" s="74">
        <v>4.7180692647445195</v>
      </c>
      <c r="E449" s="9">
        <v>1.5879000000000001</v>
      </c>
      <c r="F449" s="9">
        <v>1.0925</v>
      </c>
      <c r="G449" s="9">
        <f t="shared" si="18"/>
        <v>1.7347999999999999</v>
      </c>
      <c r="H449" s="10">
        <f>IFERROR(VLOOKUP(C449,'Policy Adjustors'!$A$7:$C$16,2,FALSE),0)</f>
        <v>0.83</v>
      </c>
      <c r="I449" s="10">
        <f>IFERROR(VLOOKUP(C449,'Policy Adjustors'!$A$7:$C$16,3,FALSE),0)</f>
        <v>0.83</v>
      </c>
      <c r="J449" s="65">
        <f t="shared" si="19"/>
        <v>1.4399</v>
      </c>
      <c r="K449" s="65">
        <f t="shared" si="20"/>
        <v>1.4399</v>
      </c>
      <c r="L449" s="44"/>
    </row>
    <row r="450" spans="1:12" x14ac:dyDescent="0.25">
      <c r="A450" s="8" t="s">
        <v>444</v>
      </c>
      <c r="B450" s="25" t="s">
        <v>1424</v>
      </c>
      <c r="C450" s="8" t="s">
        <v>1595</v>
      </c>
      <c r="D450" s="74">
        <v>9.0715934345594036</v>
      </c>
      <c r="E450" s="9">
        <v>2.9603999999999999</v>
      </c>
      <c r="F450" s="9">
        <v>1.0925</v>
      </c>
      <c r="G450" s="9">
        <f t="shared" si="18"/>
        <v>3.2342</v>
      </c>
      <c r="H450" s="10">
        <f>IFERROR(VLOOKUP(C450,'Policy Adjustors'!$A$7:$C$16,2,FALSE),0)</f>
        <v>0.83</v>
      </c>
      <c r="I450" s="10">
        <f>IFERROR(VLOOKUP(C450,'Policy Adjustors'!$A$7:$C$16,3,FALSE),0)</f>
        <v>0.83</v>
      </c>
      <c r="J450" s="65">
        <f t="shared" si="19"/>
        <v>2.6844000000000001</v>
      </c>
      <c r="K450" s="65">
        <f t="shared" si="20"/>
        <v>2.6844000000000001</v>
      </c>
      <c r="L450" s="44"/>
    </row>
    <row r="451" spans="1:12" x14ac:dyDescent="0.25">
      <c r="A451" s="8" t="s">
        <v>445</v>
      </c>
      <c r="B451" s="25" t="s">
        <v>1425</v>
      </c>
      <c r="C451" s="8" t="s">
        <v>1595</v>
      </c>
      <c r="D451" s="74">
        <v>2.8737168680002245</v>
      </c>
      <c r="E451" s="9">
        <v>1.085</v>
      </c>
      <c r="F451" s="9">
        <v>1.0925</v>
      </c>
      <c r="G451" s="9">
        <f t="shared" si="18"/>
        <v>1.1854</v>
      </c>
      <c r="H451" s="10">
        <f>IFERROR(VLOOKUP(C451,'Policy Adjustors'!$A$7:$C$16,2,FALSE),0)</f>
        <v>0.83</v>
      </c>
      <c r="I451" s="10">
        <f>IFERROR(VLOOKUP(C451,'Policy Adjustors'!$A$7:$C$16,3,FALSE),0)</f>
        <v>0.83</v>
      </c>
      <c r="J451" s="65">
        <f t="shared" si="19"/>
        <v>0.9839</v>
      </c>
      <c r="K451" s="65">
        <f t="shared" si="20"/>
        <v>0.9839</v>
      </c>
      <c r="L451" s="44"/>
    </row>
    <row r="452" spans="1:12" x14ac:dyDescent="0.25">
      <c r="A452" s="8" t="s">
        <v>446</v>
      </c>
      <c r="B452" s="25" t="s">
        <v>1425</v>
      </c>
      <c r="C452" s="8" t="s">
        <v>1595</v>
      </c>
      <c r="D452" s="74">
        <v>4.0069340061288283</v>
      </c>
      <c r="E452" s="9">
        <v>1.3561000000000001</v>
      </c>
      <c r="F452" s="9">
        <v>1.0925</v>
      </c>
      <c r="G452" s="9">
        <f t="shared" si="18"/>
        <v>1.4815</v>
      </c>
      <c r="H452" s="10">
        <f>IFERROR(VLOOKUP(C452,'Policy Adjustors'!$A$7:$C$16,2,FALSE),0)</f>
        <v>0.83</v>
      </c>
      <c r="I452" s="10">
        <f>IFERROR(VLOOKUP(C452,'Policy Adjustors'!$A$7:$C$16,3,FALSE),0)</f>
        <v>0.83</v>
      </c>
      <c r="J452" s="65">
        <f t="shared" si="19"/>
        <v>1.2296</v>
      </c>
      <c r="K452" s="65">
        <f t="shared" si="20"/>
        <v>1.2296</v>
      </c>
      <c r="L452" s="44"/>
    </row>
    <row r="453" spans="1:12" x14ac:dyDescent="0.25">
      <c r="A453" s="8" t="s">
        <v>447</v>
      </c>
      <c r="B453" s="25" t="s">
        <v>1425</v>
      </c>
      <c r="C453" s="8" t="s">
        <v>1595</v>
      </c>
      <c r="D453" s="74">
        <v>5.9793817228039332</v>
      </c>
      <c r="E453" s="9">
        <v>1.9147000000000001</v>
      </c>
      <c r="F453" s="9">
        <v>1.0925</v>
      </c>
      <c r="G453" s="9">
        <f t="shared" si="18"/>
        <v>2.0918000000000001</v>
      </c>
      <c r="H453" s="10">
        <f>IFERROR(VLOOKUP(C453,'Policy Adjustors'!$A$7:$C$16,2,FALSE),0)</f>
        <v>0.83</v>
      </c>
      <c r="I453" s="10">
        <f>IFERROR(VLOOKUP(C453,'Policy Adjustors'!$A$7:$C$16,3,FALSE),0)</f>
        <v>0.83</v>
      </c>
      <c r="J453" s="65">
        <f t="shared" si="19"/>
        <v>1.7362</v>
      </c>
      <c r="K453" s="65">
        <f t="shared" si="20"/>
        <v>1.7362</v>
      </c>
      <c r="L453" s="44"/>
    </row>
    <row r="454" spans="1:12" x14ac:dyDescent="0.25">
      <c r="A454" s="8" t="s">
        <v>448</v>
      </c>
      <c r="B454" s="25" t="s">
        <v>1425</v>
      </c>
      <c r="C454" s="8" t="s">
        <v>1595</v>
      </c>
      <c r="D454" s="74">
        <v>9.2265457378248694</v>
      </c>
      <c r="E454" s="9">
        <v>3.5541999999999998</v>
      </c>
      <c r="F454" s="9">
        <v>1.0925</v>
      </c>
      <c r="G454" s="9">
        <f t="shared" si="18"/>
        <v>3.883</v>
      </c>
      <c r="H454" s="10">
        <f>IFERROR(VLOOKUP(C454,'Policy Adjustors'!$A$7:$C$16,2,FALSE),0)</f>
        <v>0.83</v>
      </c>
      <c r="I454" s="10">
        <f>IFERROR(VLOOKUP(C454,'Policy Adjustors'!$A$7:$C$16,3,FALSE),0)</f>
        <v>0.83</v>
      </c>
      <c r="J454" s="65">
        <f t="shared" si="19"/>
        <v>3.2229000000000001</v>
      </c>
      <c r="K454" s="65">
        <f t="shared" si="20"/>
        <v>3.2229000000000001</v>
      </c>
      <c r="L454" s="44"/>
    </row>
    <row r="455" spans="1:12" x14ac:dyDescent="0.25">
      <c r="A455" s="8" t="s">
        <v>449</v>
      </c>
      <c r="B455" s="25" t="s">
        <v>1426</v>
      </c>
      <c r="C455" s="8" t="s">
        <v>1595</v>
      </c>
      <c r="D455" s="74">
        <v>3.9752975582339309</v>
      </c>
      <c r="E455" s="9">
        <v>1.3283</v>
      </c>
      <c r="F455" s="9">
        <v>1.0925</v>
      </c>
      <c r="G455" s="9">
        <f t="shared" si="18"/>
        <v>1.4512</v>
      </c>
      <c r="H455" s="10">
        <f>IFERROR(VLOOKUP(C455,'Policy Adjustors'!$A$7:$C$16,2,FALSE),0)</f>
        <v>0.83</v>
      </c>
      <c r="I455" s="10">
        <f>IFERROR(VLOOKUP(C455,'Policy Adjustors'!$A$7:$C$16,3,FALSE),0)</f>
        <v>0.83</v>
      </c>
      <c r="J455" s="65">
        <f t="shared" si="19"/>
        <v>1.2044999999999999</v>
      </c>
      <c r="K455" s="65">
        <f t="shared" si="20"/>
        <v>1.2044999999999999</v>
      </c>
      <c r="L455" s="44"/>
    </row>
    <row r="456" spans="1:12" x14ac:dyDescent="0.25">
      <c r="A456" s="8" t="s">
        <v>450</v>
      </c>
      <c r="B456" s="25" t="s">
        <v>1426</v>
      </c>
      <c r="C456" s="8" t="s">
        <v>1595</v>
      </c>
      <c r="D456" s="74">
        <v>6.1185883200836111</v>
      </c>
      <c r="E456" s="9">
        <v>1.8123</v>
      </c>
      <c r="F456" s="9">
        <v>1.0925</v>
      </c>
      <c r="G456" s="9">
        <f t="shared" ref="G456:G519" si="21">ROUND(E456*F456,4)</f>
        <v>1.9799</v>
      </c>
      <c r="H456" s="10">
        <f>IFERROR(VLOOKUP(C456,'Policy Adjustors'!$A$7:$C$16,2,FALSE),0)</f>
        <v>0.83</v>
      </c>
      <c r="I456" s="10">
        <f>IFERROR(VLOOKUP(C456,'Policy Adjustors'!$A$7:$C$16,3,FALSE),0)</f>
        <v>0.83</v>
      </c>
      <c r="J456" s="65">
        <f t="shared" ref="J456:J519" si="22">ROUND(G456*H456,4)</f>
        <v>1.6433</v>
      </c>
      <c r="K456" s="65">
        <f t="shared" ref="K456:K519" si="23">ROUND(G456*I456,4)</f>
        <v>1.6433</v>
      </c>
      <c r="L456" s="44"/>
    </row>
    <row r="457" spans="1:12" x14ac:dyDescent="0.25">
      <c r="A457" s="8" t="s">
        <v>451</v>
      </c>
      <c r="B457" s="25" t="s">
        <v>1426</v>
      </c>
      <c r="C457" s="8" t="s">
        <v>1595</v>
      </c>
      <c r="D457" s="74">
        <v>9.564813334790049</v>
      </c>
      <c r="E457" s="9">
        <v>2.6419999999999999</v>
      </c>
      <c r="F457" s="9">
        <v>1.0925</v>
      </c>
      <c r="G457" s="9">
        <f t="shared" si="21"/>
        <v>2.8864000000000001</v>
      </c>
      <c r="H457" s="10">
        <f>IFERROR(VLOOKUP(C457,'Policy Adjustors'!$A$7:$C$16,2,FALSE),0)</f>
        <v>0.83</v>
      </c>
      <c r="I457" s="10">
        <f>IFERROR(VLOOKUP(C457,'Policy Adjustors'!$A$7:$C$16,3,FALSE),0)</f>
        <v>0.83</v>
      </c>
      <c r="J457" s="65">
        <f t="shared" si="22"/>
        <v>2.3957000000000002</v>
      </c>
      <c r="K457" s="65">
        <f t="shared" si="23"/>
        <v>2.3957000000000002</v>
      </c>
      <c r="L457" s="44"/>
    </row>
    <row r="458" spans="1:12" x14ac:dyDescent="0.25">
      <c r="A458" s="8" t="s">
        <v>452</v>
      </c>
      <c r="B458" s="25" t="s">
        <v>1426</v>
      </c>
      <c r="C458" s="8" t="s">
        <v>1595</v>
      </c>
      <c r="D458" s="74">
        <v>15.219718231886652</v>
      </c>
      <c r="E458" s="9">
        <v>4.8002000000000002</v>
      </c>
      <c r="F458" s="9">
        <v>1.0925</v>
      </c>
      <c r="G458" s="9">
        <f t="shared" si="21"/>
        <v>5.2442000000000002</v>
      </c>
      <c r="H458" s="10">
        <f>IFERROR(VLOOKUP(C458,'Policy Adjustors'!$A$7:$C$16,2,FALSE),0)</f>
        <v>0.83</v>
      </c>
      <c r="I458" s="10">
        <f>IFERROR(VLOOKUP(C458,'Policy Adjustors'!$A$7:$C$16,3,FALSE),0)</f>
        <v>0.83</v>
      </c>
      <c r="J458" s="65">
        <f t="shared" si="22"/>
        <v>4.3526999999999996</v>
      </c>
      <c r="K458" s="65">
        <f t="shared" si="23"/>
        <v>4.3526999999999996</v>
      </c>
      <c r="L458" s="44"/>
    </row>
    <row r="459" spans="1:12" x14ac:dyDescent="0.25">
      <c r="A459" s="8" t="s">
        <v>453</v>
      </c>
      <c r="B459" s="25" t="s">
        <v>1427</v>
      </c>
      <c r="C459" s="8" t="s">
        <v>1595</v>
      </c>
      <c r="D459" s="74">
        <v>3.6609724776807573</v>
      </c>
      <c r="E459" s="9">
        <v>1.4644999999999999</v>
      </c>
      <c r="F459" s="9">
        <v>1.0925</v>
      </c>
      <c r="G459" s="9">
        <f t="shared" si="21"/>
        <v>1.6</v>
      </c>
      <c r="H459" s="10">
        <f>IFERROR(VLOOKUP(C459,'Policy Adjustors'!$A$7:$C$16,2,FALSE),0)</f>
        <v>0.83</v>
      </c>
      <c r="I459" s="10">
        <f>IFERROR(VLOOKUP(C459,'Policy Adjustors'!$A$7:$C$16,3,FALSE),0)</f>
        <v>0.83</v>
      </c>
      <c r="J459" s="65">
        <f t="shared" si="22"/>
        <v>1.3280000000000001</v>
      </c>
      <c r="K459" s="65">
        <f t="shared" si="23"/>
        <v>1.3280000000000001</v>
      </c>
      <c r="L459" s="44"/>
    </row>
    <row r="460" spans="1:12" x14ac:dyDescent="0.25">
      <c r="A460" s="8" t="s">
        <v>454</v>
      </c>
      <c r="B460" s="25" t="s">
        <v>1427</v>
      </c>
      <c r="C460" s="8" t="s">
        <v>1595</v>
      </c>
      <c r="D460" s="74">
        <v>5.3867184353282598</v>
      </c>
      <c r="E460" s="9">
        <v>1.8048</v>
      </c>
      <c r="F460" s="9">
        <v>1.0925</v>
      </c>
      <c r="G460" s="9">
        <f t="shared" si="21"/>
        <v>1.9717</v>
      </c>
      <c r="H460" s="10">
        <f>IFERROR(VLOOKUP(C460,'Policy Adjustors'!$A$7:$C$16,2,FALSE),0)</f>
        <v>0.83</v>
      </c>
      <c r="I460" s="10">
        <f>IFERROR(VLOOKUP(C460,'Policy Adjustors'!$A$7:$C$16,3,FALSE),0)</f>
        <v>0.83</v>
      </c>
      <c r="J460" s="65">
        <f t="shared" si="22"/>
        <v>1.6365000000000001</v>
      </c>
      <c r="K460" s="65">
        <f t="shared" si="23"/>
        <v>1.6365000000000001</v>
      </c>
      <c r="L460" s="44"/>
    </row>
    <row r="461" spans="1:12" x14ac:dyDescent="0.25">
      <c r="A461" s="8" t="s">
        <v>455</v>
      </c>
      <c r="B461" s="25" t="s">
        <v>1427</v>
      </c>
      <c r="C461" s="8" t="s">
        <v>1595</v>
      </c>
      <c r="D461" s="74">
        <v>9.3376192092369372</v>
      </c>
      <c r="E461" s="9">
        <v>2.6770999999999998</v>
      </c>
      <c r="F461" s="9">
        <v>1.0925</v>
      </c>
      <c r="G461" s="9">
        <f t="shared" si="21"/>
        <v>2.9247000000000001</v>
      </c>
      <c r="H461" s="10">
        <f>IFERROR(VLOOKUP(C461,'Policy Adjustors'!$A$7:$C$16,2,FALSE),0)</f>
        <v>0.83</v>
      </c>
      <c r="I461" s="10">
        <f>IFERROR(VLOOKUP(C461,'Policy Adjustors'!$A$7:$C$16,3,FALSE),0)</f>
        <v>0.83</v>
      </c>
      <c r="J461" s="65">
        <f t="shared" si="22"/>
        <v>2.4275000000000002</v>
      </c>
      <c r="K461" s="65">
        <f t="shared" si="23"/>
        <v>2.4275000000000002</v>
      </c>
      <c r="L461" s="44"/>
    </row>
    <row r="462" spans="1:12" x14ac:dyDescent="0.25">
      <c r="A462" s="8" t="s">
        <v>456</v>
      </c>
      <c r="B462" s="25" t="s">
        <v>1427</v>
      </c>
      <c r="C462" s="8" t="s">
        <v>1595</v>
      </c>
      <c r="D462" s="74">
        <v>13.775789376272227</v>
      </c>
      <c r="E462" s="9">
        <v>4.3376000000000001</v>
      </c>
      <c r="F462" s="9">
        <v>1.0925</v>
      </c>
      <c r="G462" s="9">
        <f t="shared" si="21"/>
        <v>4.7388000000000003</v>
      </c>
      <c r="H462" s="10">
        <f>IFERROR(VLOOKUP(C462,'Policy Adjustors'!$A$7:$C$16,2,FALSE),0)</f>
        <v>0.83</v>
      </c>
      <c r="I462" s="10">
        <f>IFERROR(VLOOKUP(C462,'Policy Adjustors'!$A$7:$C$16,3,FALSE),0)</f>
        <v>0.83</v>
      </c>
      <c r="J462" s="65">
        <f t="shared" si="22"/>
        <v>3.9331999999999998</v>
      </c>
      <c r="K462" s="65">
        <f t="shared" si="23"/>
        <v>3.9331999999999998</v>
      </c>
      <c r="L462" s="44"/>
    </row>
    <row r="463" spans="1:12" x14ac:dyDescent="0.25">
      <c r="A463" s="8" t="s">
        <v>457</v>
      </c>
      <c r="B463" s="25" t="s">
        <v>1428</v>
      </c>
      <c r="C463" s="8" t="s">
        <v>1595</v>
      </c>
      <c r="D463" s="74">
        <v>1.72228808816697</v>
      </c>
      <c r="E463" s="9">
        <v>1.0694999999999999</v>
      </c>
      <c r="F463" s="9">
        <v>1.0925</v>
      </c>
      <c r="G463" s="9">
        <f t="shared" si="21"/>
        <v>1.1684000000000001</v>
      </c>
      <c r="H463" s="10">
        <f>IFERROR(VLOOKUP(C463,'Policy Adjustors'!$A$7:$C$16,2,FALSE),0)</f>
        <v>0.83</v>
      </c>
      <c r="I463" s="10">
        <f>IFERROR(VLOOKUP(C463,'Policy Adjustors'!$A$7:$C$16,3,FALSE),0)</f>
        <v>0.83</v>
      </c>
      <c r="J463" s="65">
        <f t="shared" si="22"/>
        <v>0.9698</v>
      </c>
      <c r="K463" s="65">
        <f t="shared" si="23"/>
        <v>0.9698</v>
      </c>
      <c r="L463" s="44"/>
    </row>
    <row r="464" spans="1:12" x14ac:dyDescent="0.25">
      <c r="A464" s="8" t="s">
        <v>458</v>
      </c>
      <c r="B464" s="25" t="s">
        <v>1428</v>
      </c>
      <c r="C464" s="8" t="s">
        <v>1595</v>
      </c>
      <c r="D464" s="74">
        <v>2.9671966215366243</v>
      </c>
      <c r="E464" s="9">
        <v>1.3507</v>
      </c>
      <c r="F464" s="9">
        <v>1.0925</v>
      </c>
      <c r="G464" s="9">
        <f t="shared" si="21"/>
        <v>1.4756</v>
      </c>
      <c r="H464" s="10">
        <f>IFERROR(VLOOKUP(C464,'Policy Adjustors'!$A$7:$C$16,2,FALSE),0)</f>
        <v>0.83</v>
      </c>
      <c r="I464" s="10">
        <f>IFERROR(VLOOKUP(C464,'Policy Adjustors'!$A$7:$C$16,3,FALSE),0)</f>
        <v>0.83</v>
      </c>
      <c r="J464" s="65">
        <f t="shared" si="22"/>
        <v>1.2246999999999999</v>
      </c>
      <c r="K464" s="65">
        <f t="shared" si="23"/>
        <v>1.2246999999999999</v>
      </c>
      <c r="L464" s="44"/>
    </row>
    <row r="465" spans="1:12" x14ac:dyDescent="0.25">
      <c r="A465" s="8" t="s">
        <v>459</v>
      </c>
      <c r="B465" s="25" t="s">
        <v>1428</v>
      </c>
      <c r="C465" s="8" t="s">
        <v>1595</v>
      </c>
      <c r="D465" s="74">
        <v>5.4079223828492147</v>
      </c>
      <c r="E465" s="9">
        <v>1.8646</v>
      </c>
      <c r="F465" s="9">
        <v>1.0925</v>
      </c>
      <c r="G465" s="9">
        <f t="shared" si="21"/>
        <v>2.0371000000000001</v>
      </c>
      <c r="H465" s="10">
        <f>IFERROR(VLOOKUP(C465,'Policy Adjustors'!$A$7:$C$16,2,FALSE),0)</f>
        <v>0.83</v>
      </c>
      <c r="I465" s="10">
        <f>IFERROR(VLOOKUP(C465,'Policy Adjustors'!$A$7:$C$16,3,FALSE),0)</f>
        <v>0.83</v>
      </c>
      <c r="J465" s="65">
        <f t="shared" si="22"/>
        <v>1.6908000000000001</v>
      </c>
      <c r="K465" s="65">
        <f t="shared" si="23"/>
        <v>1.6908000000000001</v>
      </c>
      <c r="L465" s="44"/>
    </row>
    <row r="466" spans="1:12" x14ac:dyDescent="0.25">
      <c r="A466" s="8" t="s">
        <v>460</v>
      </c>
      <c r="B466" s="25" t="s">
        <v>1428</v>
      </c>
      <c r="C466" s="8" t="s">
        <v>1595</v>
      </c>
      <c r="D466" s="74">
        <v>14.938624783940496</v>
      </c>
      <c r="E466" s="9">
        <v>4.7397999999999998</v>
      </c>
      <c r="F466" s="9">
        <v>1.0925</v>
      </c>
      <c r="G466" s="9">
        <f t="shared" si="21"/>
        <v>5.1782000000000004</v>
      </c>
      <c r="H466" s="10">
        <f>IFERROR(VLOOKUP(C466,'Policy Adjustors'!$A$7:$C$16,2,FALSE),0)</f>
        <v>0.83</v>
      </c>
      <c r="I466" s="10">
        <f>IFERROR(VLOOKUP(C466,'Policy Adjustors'!$A$7:$C$16,3,FALSE),0)</f>
        <v>0.83</v>
      </c>
      <c r="J466" s="65">
        <f t="shared" si="22"/>
        <v>4.2979000000000003</v>
      </c>
      <c r="K466" s="65">
        <f t="shared" si="23"/>
        <v>4.2979000000000003</v>
      </c>
      <c r="L466" s="44"/>
    </row>
    <row r="467" spans="1:12" x14ac:dyDescent="0.25">
      <c r="A467" s="8" t="s">
        <v>461</v>
      </c>
      <c r="B467" s="25" t="s">
        <v>1429</v>
      </c>
      <c r="C467" s="8" t="s">
        <v>1595</v>
      </c>
      <c r="D467" s="74">
        <v>2.4464424985293118</v>
      </c>
      <c r="E467" s="9">
        <v>0.99180000000000001</v>
      </c>
      <c r="F467" s="9">
        <v>1.0925</v>
      </c>
      <c r="G467" s="9">
        <f t="shared" si="21"/>
        <v>1.0834999999999999</v>
      </c>
      <c r="H467" s="10">
        <f>IFERROR(VLOOKUP(C467,'Policy Adjustors'!$A$7:$C$16,2,FALSE),0)</f>
        <v>0.83</v>
      </c>
      <c r="I467" s="10">
        <f>IFERROR(VLOOKUP(C467,'Policy Adjustors'!$A$7:$C$16,3,FALSE),0)</f>
        <v>0.83</v>
      </c>
      <c r="J467" s="65">
        <f t="shared" si="22"/>
        <v>0.89929999999999999</v>
      </c>
      <c r="K467" s="65">
        <f t="shared" si="23"/>
        <v>0.89929999999999999</v>
      </c>
      <c r="L467" s="44"/>
    </row>
    <row r="468" spans="1:12" x14ac:dyDescent="0.25">
      <c r="A468" s="8" t="s">
        <v>462</v>
      </c>
      <c r="B468" s="25" t="s">
        <v>1429</v>
      </c>
      <c r="C468" s="8" t="s">
        <v>1595</v>
      </c>
      <c r="D468" s="74">
        <v>3.8519331101008296</v>
      </c>
      <c r="E468" s="9">
        <v>1.2923</v>
      </c>
      <c r="F468" s="9">
        <v>1.0925</v>
      </c>
      <c r="G468" s="9">
        <f t="shared" si="21"/>
        <v>1.4117999999999999</v>
      </c>
      <c r="H468" s="10">
        <f>IFERROR(VLOOKUP(C468,'Policy Adjustors'!$A$7:$C$16,2,FALSE),0)</f>
        <v>0.83</v>
      </c>
      <c r="I468" s="10">
        <f>IFERROR(VLOOKUP(C468,'Policy Adjustors'!$A$7:$C$16,3,FALSE),0)</f>
        <v>0.83</v>
      </c>
      <c r="J468" s="65">
        <f t="shared" si="22"/>
        <v>1.1718</v>
      </c>
      <c r="K468" s="65">
        <f t="shared" si="23"/>
        <v>1.1718</v>
      </c>
      <c r="L468" s="44"/>
    </row>
    <row r="469" spans="1:12" x14ac:dyDescent="0.25">
      <c r="A469" s="8" t="s">
        <v>463</v>
      </c>
      <c r="B469" s="25" t="s">
        <v>1429</v>
      </c>
      <c r="C469" s="8" t="s">
        <v>1595</v>
      </c>
      <c r="D469" s="74">
        <v>6.0069536604353058</v>
      </c>
      <c r="E469" s="9">
        <v>1.8668</v>
      </c>
      <c r="F469" s="9">
        <v>1.0925</v>
      </c>
      <c r="G469" s="9">
        <f t="shared" si="21"/>
        <v>2.0394999999999999</v>
      </c>
      <c r="H469" s="10">
        <f>IFERROR(VLOOKUP(C469,'Policy Adjustors'!$A$7:$C$16,2,FALSE),0)</f>
        <v>0.83</v>
      </c>
      <c r="I469" s="10">
        <f>IFERROR(VLOOKUP(C469,'Policy Adjustors'!$A$7:$C$16,3,FALSE),0)</f>
        <v>0.83</v>
      </c>
      <c r="J469" s="65">
        <f t="shared" si="22"/>
        <v>1.6928000000000001</v>
      </c>
      <c r="K469" s="65">
        <f t="shared" si="23"/>
        <v>1.6928000000000001</v>
      </c>
      <c r="L469" s="44"/>
    </row>
    <row r="470" spans="1:12" x14ac:dyDescent="0.25">
      <c r="A470" s="8" t="s">
        <v>464</v>
      </c>
      <c r="B470" s="25" t="s">
        <v>1429</v>
      </c>
      <c r="C470" s="8" t="s">
        <v>1595</v>
      </c>
      <c r="D470" s="74">
        <v>9.3263995545193392</v>
      </c>
      <c r="E470" s="9">
        <v>3.0867</v>
      </c>
      <c r="F470" s="9">
        <v>1.0925</v>
      </c>
      <c r="G470" s="9">
        <f t="shared" si="21"/>
        <v>3.3721999999999999</v>
      </c>
      <c r="H470" s="10">
        <f>IFERROR(VLOOKUP(C470,'Policy Adjustors'!$A$7:$C$16,2,FALSE),0)</f>
        <v>0.83</v>
      </c>
      <c r="I470" s="10">
        <f>IFERROR(VLOOKUP(C470,'Policy Adjustors'!$A$7:$C$16,3,FALSE),0)</f>
        <v>0.83</v>
      </c>
      <c r="J470" s="65">
        <f t="shared" si="22"/>
        <v>2.7989000000000002</v>
      </c>
      <c r="K470" s="65">
        <f t="shared" si="23"/>
        <v>2.7989000000000002</v>
      </c>
      <c r="L470" s="44"/>
    </row>
    <row r="471" spans="1:12" x14ac:dyDescent="0.25">
      <c r="A471" s="8" t="s">
        <v>465</v>
      </c>
      <c r="B471" s="25" t="s">
        <v>1430</v>
      </c>
      <c r="C471" s="8" t="s">
        <v>1595</v>
      </c>
      <c r="D471" s="74">
        <v>1.3473202863094746</v>
      </c>
      <c r="E471" s="9">
        <v>0.79610000000000003</v>
      </c>
      <c r="F471" s="9">
        <v>1.0925</v>
      </c>
      <c r="G471" s="9">
        <f t="shared" si="21"/>
        <v>0.86970000000000003</v>
      </c>
      <c r="H471" s="10">
        <f>IFERROR(VLOOKUP(C471,'Policy Adjustors'!$A$7:$C$16,2,FALSE),0)</f>
        <v>0.83</v>
      </c>
      <c r="I471" s="10">
        <f>IFERROR(VLOOKUP(C471,'Policy Adjustors'!$A$7:$C$16,3,FALSE),0)</f>
        <v>0.83</v>
      </c>
      <c r="J471" s="65">
        <f t="shared" si="22"/>
        <v>0.72189999999999999</v>
      </c>
      <c r="K471" s="65">
        <f t="shared" si="23"/>
        <v>0.72189999999999999</v>
      </c>
      <c r="L471" s="44"/>
    </row>
    <row r="472" spans="1:12" x14ac:dyDescent="0.25">
      <c r="A472" s="8" t="s">
        <v>466</v>
      </c>
      <c r="B472" s="25" t="s">
        <v>1430</v>
      </c>
      <c r="C472" s="8" t="s">
        <v>1595</v>
      </c>
      <c r="D472" s="74">
        <v>2.076787501551316</v>
      </c>
      <c r="E472" s="9">
        <v>1.0358000000000001</v>
      </c>
      <c r="F472" s="9">
        <v>1.0925</v>
      </c>
      <c r="G472" s="9">
        <f t="shared" si="21"/>
        <v>1.1315999999999999</v>
      </c>
      <c r="H472" s="10">
        <f>IFERROR(VLOOKUP(C472,'Policy Adjustors'!$A$7:$C$16,2,FALSE),0)</f>
        <v>0.83</v>
      </c>
      <c r="I472" s="10">
        <f>IFERROR(VLOOKUP(C472,'Policy Adjustors'!$A$7:$C$16,3,FALSE),0)</f>
        <v>0.83</v>
      </c>
      <c r="J472" s="65">
        <f t="shared" si="22"/>
        <v>0.93920000000000003</v>
      </c>
      <c r="K472" s="65">
        <f t="shared" si="23"/>
        <v>0.93920000000000003</v>
      </c>
      <c r="L472" s="44"/>
    </row>
    <row r="473" spans="1:12" x14ac:dyDescent="0.25">
      <c r="A473" s="8" t="s">
        <v>467</v>
      </c>
      <c r="B473" s="25" t="s">
        <v>1430</v>
      </c>
      <c r="C473" s="8" t="s">
        <v>1595</v>
      </c>
      <c r="D473" s="74">
        <v>3.6662723696547306</v>
      </c>
      <c r="E473" s="9">
        <v>1.5314000000000001</v>
      </c>
      <c r="F473" s="9">
        <v>1.0925</v>
      </c>
      <c r="G473" s="9">
        <f t="shared" si="21"/>
        <v>1.6731</v>
      </c>
      <c r="H473" s="10">
        <f>IFERROR(VLOOKUP(C473,'Policy Adjustors'!$A$7:$C$16,2,FALSE),0)</f>
        <v>0.83</v>
      </c>
      <c r="I473" s="10">
        <f>IFERROR(VLOOKUP(C473,'Policy Adjustors'!$A$7:$C$16,3,FALSE),0)</f>
        <v>0.83</v>
      </c>
      <c r="J473" s="65">
        <f t="shared" si="22"/>
        <v>1.3887</v>
      </c>
      <c r="K473" s="65">
        <f t="shared" si="23"/>
        <v>1.3887</v>
      </c>
      <c r="L473" s="44"/>
    </row>
    <row r="474" spans="1:12" x14ac:dyDescent="0.25">
      <c r="A474" s="8" t="s">
        <v>468</v>
      </c>
      <c r="B474" s="25" t="s">
        <v>1430</v>
      </c>
      <c r="C474" s="8" t="s">
        <v>1595</v>
      </c>
      <c r="D474" s="74">
        <v>7.0074138366709384</v>
      </c>
      <c r="E474" s="9">
        <v>2.67</v>
      </c>
      <c r="F474" s="9">
        <v>1.0925</v>
      </c>
      <c r="G474" s="9">
        <f t="shared" si="21"/>
        <v>2.9169999999999998</v>
      </c>
      <c r="H474" s="10">
        <f>IFERROR(VLOOKUP(C474,'Policy Adjustors'!$A$7:$C$16,2,FALSE),0)</f>
        <v>0.83</v>
      </c>
      <c r="I474" s="10">
        <f>IFERROR(VLOOKUP(C474,'Policy Adjustors'!$A$7:$C$16,3,FALSE),0)</f>
        <v>0.83</v>
      </c>
      <c r="J474" s="65">
        <f t="shared" si="22"/>
        <v>2.4211</v>
      </c>
      <c r="K474" s="65">
        <f t="shared" si="23"/>
        <v>2.4211</v>
      </c>
      <c r="L474" s="44"/>
    </row>
    <row r="475" spans="1:12" x14ac:dyDescent="0.25">
      <c r="A475" s="8" t="s">
        <v>469</v>
      </c>
      <c r="B475" s="25" t="s">
        <v>1431</v>
      </c>
      <c r="C475" s="8" t="s">
        <v>1597</v>
      </c>
      <c r="D475" s="74">
        <v>2.4944127709244786</v>
      </c>
      <c r="E475" s="9">
        <v>0.66169999999999995</v>
      </c>
      <c r="F475" s="9">
        <v>1.0925</v>
      </c>
      <c r="G475" s="9">
        <f t="shared" si="21"/>
        <v>0.72289999999999999</v>
      </c>
      <c r="H475" s="10">
        <f>IFERROR(VLOOKUP(C475,'Policy Adjustors'!$A$7:$C$16,2,FALSE),0)</f>
        <v>0.87</v>
      </c>
      <c r="I475" s="10">
        <f>IFERROR(VLOOKUP(C475,'Policy Adjustors'!$A$7:$C$16,3,FALSE),0)</f>
        <v>1.36</v>
      </c>
      <c r="J475" s="65">
        <f t="shared" si="22"/>
        <v>0.62890000000000001</v>
      </c>
      <c r="K475" s="65">
        <f t="shared" si="23"/>
        <v>0.98309999999999997</v>
      </c>
      <c r="L475" s="44"/>
    </row>
    <row r="476" spans="1:12" x14ac:dyDescent="0.25">
      <c r="A476" s="8" t="s">
        <v>470</v>
      </c>
      <c r="B476" s="25" t="s">
        <v>1431</v>
      </c>
      <c r="C476" s="8" t="s">
        <v>1597</v>
      </c>
      <c r="D476" s="74">
        <v>3.3835151373191308</v>
      </c>
      <c r="E476" s="9">
        <v>0.79930000000000001</v>
      </c>
      <c r="F476" s="9">
        <v>1.0925</v>
      </c>
      <c r="G476" s="9">
        <f t="shared" si="21"/>
        <v>0.87319999999999998</v>
      </c>
      <c r="H476" s="10">
        <f>IFERROR(VLOOKUP(C476,'Policy Adjustors'!$A$7:$C$16,2,FALSE),0)</f>
        <v>0.87</v>
      </c>
      <c r="I476" s="10">
        <f>IFERROR(VLOOKUP(C476,'Policy Adjustors'!$A$7:$C$16,3,FALSE),0)</f>
        <v>1.36</v>
      </c>
      <c r="J476" s="65">
        <f t="shared" si="22"/>
        <v>0.75970000000000004</v>
      </c>
      <c r="K476" s="65">
        <f t="shared" si="23"/>
        <v>1.1876</v>
      </c>
      <c r="L476" s="44"/>
    </row>
    <row r="477" spans="1:12" x14ac:dyDescent="0.25">
      <c r="A477" s="8" t="s">
        <v>471</v>
      </c>
      <c r="B477" s="25" t="s">
        <v>1431</v>
      </c>
      <c r="C477" s="8" t="s">
        <v>1597</v>
      </c>
      <c r="D477" s="74">
        <v>5.0408905527936012</v>
      </c>
      <c r="E477" s="9">
        <v>1.0802</v>
      </c>
      <c r="F477" s="9">
        <v>1.0925</v>
      </c>
      <c r="G477" s="9">
        <f t="shared" si="21"/>
        <v>1.1800999999999999</v>
      </c>
      <c r="H477" s="10">
        <f>IFERROR(VLOOKUP(C477,'Policy Adjustors'!$A$7:$C$16,2,FALSE),0)</f>
        <v>0.87</v>
      </c>
      <c r="I477" s="10">
        <f>IFERROR(VLOOKUP(C477,'Policy Adjustors'!$A$7:$C$16,3,FALSE),0)</f>
        <v>1.36</v>
      </c>
      <c r="J477" s="65">
        <f t="shared" si="22"/>
        <v>1.0266999999999999</v>
      </c>
      <c r="K477" s="65">
        <f t="shared" si="23"/>
        <v>1.6049</v>
      </c>
      <c r="L477" s="44"/>
    </row>
    <row r="478" spans="1:12" x14ac:dyDescent="0.25">
      <c r="A478" s="8" t="s">
        <v>472</v>
      </c>
      <c r="B478" s="25" t="s">
        <v>1431</v>
      </c>
      <c r="C478" s="8" t="s">
        <v>1597</v>
      </c>
      <c r="D478" s="74">
        <v>7.7808599940739933</v>
      </c>
      <c r="E478" s="9">
        <v>1.8232999999999999</v>
      </c>
      <c r="F478" s="9">
        <v>1.0925</v>
      </c>
      <c r="G478" s="9">
        <f t="shared" si="21"/>
        <v>1.992</v>
      </c>
      <c r="H478" s="10">
        <f>IFERROR(VLOOKUP(C478,'Policy Adjustors'!$A$7:$C$16,2,FALSE),0)</f>
        <v>0.87</v>
      </c>
      <c r="I478" s="10">
        <f>IFERROR(VLOOKUP(C478,'Policy Adjustors'!$A$7:$C$16,3,FALSE),0)</f>
        <v>1.36</v>
      </c>
      <c r="J478" s="65">
        <f t="shared" si="22"/>
        <v>1.7330000000000001</v>
      </c>
      <c r="K478" s="65">
        <f t="shared" si="23"/>
        <v>2.7090999999999998</v>
      </c>
      <c r="L478" s="44"/>
    </row>
    <row r="479" spans="1:12" x14ac:dyDescent="0.25">
      <c r="A479" s="8" t="s">
        <v>473</v>
      </c>
      <c r="B479" s="25" t="s">
        <v>1432</v>
      </c>
      <c r="C479" s="8" t="s">
        <v>1595</v>
      </c>
      <c r="D479" s="74">
        <v>2.1560090757277179</v>
      </c>
      <c r="E479" s="9">
        <v>0.59470000000000001</v>
      </c>
      <c r="F479" s="9">
        <v>1.0925</v>
      </c>
      <c r="G479" s="9">
        <f t="shared" si="21"/>
        <v>0.64970000000000006</v>
      </c>
      <c r="H479" s="10">
        <f>IFERROR(VLOOKUP(C479,'Policy Adjustors'!$A$7:$C$16,2,FALSE),0)</f>
        <v>0.83</v>
      </c>
      <c r="I479" s="10">
        <f>IFERROR(VLOOKUP(C479,'Policy Adjustors'!$A$7:$C$16,3,FALSE),0)</f>
        <v>0.83</v>
      </c>
      <c r="J479" s="65">
        <f t="shared" si="22"/>
        <v>0.5393</v>
      </c>
      <c r="K479" s="65">
        <f t="shared" si="23"/>
        <v>0.5393</v>
      </c>
      <c r="L479" s="44"/>
    </row>
    <row r="480" spans="1:12" x14ac:dyDescent="0.25">
      <c r="A480" s="8" t="s">
        <v>474</v>
      </c>
      <c r="B480" s="25" t="s">
        <v>1432</v>
      </c>
      <c r="C480" s="8" t="s">
        <v>1595</v>
      </c>
      <c r="D480" s="74">
        <v>2.7832614155988824</v>
      </c>
      <c r="E480" s="9">
        <v>0.74609999999999999</v>
      </c>
      <c r="F480" s="9">
        <v>1.0925</v>
      </c>
      <c r="G480" s="9">
        <f t="shared" si="21"/>
        <v>0.81510000000000005</v>
      </c>
      <c r="H480" s="10">
        <f>IFERROR(VLOOKUP(C480,'Policy Adjustors'!$A$7:$C$16,2,FALSE),0)</f>
        <v>0.83</v>
      </c>
      <c r="I480" s="10">
        <f>IFERROR(VLOOKUP(C480,'Policy Adjustors'!$A$7:$C$16,3,FALSE),0)</f>
        <v>0.83</v>
      </c>
      <c r="J480" s="65">
        <f t="shared" si="22"/>
        <v>0.67649999999999999</v>
      </c>
      <c r="K480" s="65">
        <f t="shared" si="23"/>
        <v>0.67649999999999999</v>
      </c>
      <c r="L480" s="44"/>
    </row>
    <row r="481" spans="1:12" x14ac:dyDescent="0.25">
      <c r="A481" s="8" t="s">
        <v>475</v>
      </c>
      <c r="B481" s="25" t="s">
        <v>1432</v>
      </c>
      <c r="C481" s="8" t="s">
        <v>1595</v>
      </c>
      <c r="D481" s="74">
        <v>4.0537774434557727</v>
      </c>
      <c r="E481" s="9">
        <v>1.0821000000000001</v>
      </c>
      <c r="F481" s="9">
        <v>1.0925</v>
      </c>
      <c r="G481" s="9">
        <f t="shared" si="21"/>
        <v>1.1821999999999999</v>
      </c>
      <c r="H481" s="10">
        <f>IFERROR(VLOOKUP(C481,'Policy Adjustors'!$A$7:$C$16,2,FALSE),0)</f>
        <v>0.83</v>
      </c>
      <c r="I481" s="10">
        <f>IFERROR(VLOOKUP(C481,'Policy Adjustors'!$A$7:$C$16,3,FALSE),0)</f>
        <v>0.83</v>
      </c>
      <c r="J481" s="65">
        <f t="shared" si="22"/>
        <v>0.98119999999999996</v>
      </c>
      <c r="K481" s="65">
        <f t="shared" si="23"/>
        <v>0.98119999999999996</v>
      </c>
      <c r="L481" s="44"/>
    </row>
    <row r="482" spans="1:12" x14ac:dyDescent="0.25">
      <c r="A482" s="8" t="s">
        <v>476</v>
      </c>
      <c r="B482" s="25" t="s">
        <v>1432</v>
      </c>
      <c r="C482" s="8" t="s">
        <v>1595</v>
      </c>
      <c r="D482" s="74">
        <v>7.1919817773421624</v>
      </c>
      <c r="E482" s="9">
        <v>2.1600999999999999</v>
      </c>
      <c r="F482" s="9">
        <v>1.0925</v>
      </c>
      <c r="G482" s="9">
        <f t="shared" si="21"/>
        <v>2.3599000000000001</v>
      </c>
      <c r="H482" s="10">
        <f>IFERROR(VLOOKUP(C482,'Policy Adjustors'!$A$7:$C$16,2,FALSE),0)</f>
        <v>0.83</v>
      </c>
      <c r="I482" s="10">
        <f>IFERROR(VLOOKUP(C482,'Policy Adjustors'!$A$7:$C$16,3,FALSE),0)</f>
        <v>0.83</v>
      </c>
      <c r="J482" s="65">
        <f t="shared" si="22"/>
        <v>1.9587000000000001</v>
      </c>
      <c r="K482" s="65">
        <f t="shared" si="23"/>
        <v>1.9587000000000001</v>
      </c>
      <c r="L482" s="44"/>
    </row>
    <row r="483" spans="1:12" x14ac:dyDescent="0.25">
      <c r="A483" s="8" t="s">
        <v>477</v>
      </c>
      <c r="B483" s="25" t="s">
        <v>1433</v>
      </c>
      <c r="C483" s="8" t="s">
        <v>1595</v>
      </c>
      <c r="D483" s="74">
        <v>1.9550823645860242</v>
      </c>
      <c r="E483" s="9">
        <v>0.53749999999999998</v>
      </c>
      <c r="F483" s="9">
        <v>1.0925</v>
      </c>
      <c r="G483" s="9">
        <f t="shared" si="21"/>
        <v>0.58720000000000006</v>
      </c>
      <c r="H483" s="10">
        <f>IFERROR(VLOOKUP(C483,'Policy Adjustors'!$A$7:$C$16,2,FALSE),0)</f>
        <v>0.83</v>
      </c>
      <c r="I483" s="10">
        <f>IFERROR(VLOOKUP(C483,'Policy Adjustors'!$A$7:$C$16,3,FALSE),0)</f>
        <v>0.83</v>
      </c>
      <c r="J483" s="65">
        <f t="shared" si="22"/>
        <v>0.4874</v>
      </c>
      <c r="K483" s="65">
        <f t="shared" si="23"/>
        <v>0.4874</v>
      </c>
      <c r="L483" s="44"/>
    </row>
    <row r="484" spans="1:12" x14ac:dyDescent="0.25">
      <c r="A484" s="8" t="s">
        <v>478</v>
      </c>
      <c r="B484" s="25" t="s">
        <v>1433</v>
      </c>
      <c r="C484" s="8" t="s">
        <v>1595</v>
      </c>
      <c r="D484" s="74">
        <v>2.6270695253871068</v>
      </c>
      <c r="E484" s="9">
        <v>0.69650000000000001</v>
      </c>
      <c r="F484" s="9">
        <v>1.0925</v>
      </c>
      <c r="G484" s="9">
        <f t="shared" si="21"/>
        <v>0.76090000000000002</v>
      </c>
      <c r="H484" s="10">
        <f>IFERROR(VLOOKUP(C484,'Policy Adjustors'!$A$7:$C$16,2,FALSE),0)</f>
        <v>0.83</v>
      </c>
      <c r="I484" s="10">
        <f>IFERROR(VLOOKUP(C484,'Policy Adjustors'!$A$7:$C$16,3,FALSE),0)</f>
        <v>0.83</v>
      </c>
      <c r="J484" s="65">
        <f t="shared" si="22"/>
        <v>0.63149999999999995</v>
      </c>
      <c r="K484" s="65">
        <f t="shared" si="23"/>
        <v>0.63149999999999995</v>
      </c>
      <c r="L484" s="44"/>
    </row>
    <row r="485" spans="1:12" x14ac:dyDescent="0.25">
      <c r="A485" s="8" t="s">
        <v>479</v>
      </c>
      <c r="B485" s="25" t="s">
        <v>1433</v>
      </c>
      <c r="C485" s="8" t="s">
        <v>1595</v>
      </c>
      <c r="D485" s="74">
        <v>3.7225638219367929</v>
      </c>
      <c r="E485" s="9">
        <v>1.0109999999999999</v>
      </c>
      <c r="F485" s="9">
        <v>1.0925</v>
      </c>
      <c r="G485" s="9">
        <f t="shared" si="21"/>
        <v>1.1045</v>
      </c>
      <c r="H485" s="10">
        <f>IFERROR(VLOOKUP(C485,'Policy Adjustors'!$A$7:$C$16,2,FALSE),0)</f>
        <v>0.83</v>
      </c>
      <c r="I485" s="10">
        <f>IFERROR(VLOOKUP(C485,'Policy Adjustors'!$A$7:$C$16,3,FALSE),0)</f>
        <v>0.83</v>
      </c>
      <c r="J485" s="65">
        <f t="shared" si="22"/>
        <v>0.91669999999999996</v>
      </c>
      <c r="K485" s="65">
        <f t="shared" si="23"/>
        <v>0.91669999999999996</v>
      </c>
      <c r="L485" s="44"/>
    </row>
    <row r="486" spans="1:12" x14ac:dyDescent="0.25">
      <c r="A486" s="8" t="s">
        <v>480</v>
      </c>
      <c r="B486" s="25" t="s">
        <v>1433</v>
      </c>
      <c r="C486" s="8" t="s">
        <v>1595</v>
      </c>
      <c r="D486" s="74">
        <v>6.9174469409782908</v>
      </c>
      <c r="E486" s="9">
        <v>2.1392000000000002</v>
      </c>
      <c r="F486" s="9">
        <v>1.0925</v>
      </c>
      <c r="G486" s="9">
        <f t="shared" si="21"/>
        <v>2.3371</v>
      </c>
      <c r="H486" s="10">
        <f>IFERROR(VLOOKUP(C486,'Policy Adjustors'!$A$7:$C$16,2,FALSE),0)</f>
        <v>0.83</v>
      </c>
      <c r="I486" s="10">
        <f>IFERROR(VLOOKUP(C486,'Policy Adjustors'!$A$7:$C$16,3,FALSE),0)</f>
        <v>0.83</v>
      </c>
      <c r="J486" s="65">
        <f t="shared" si="22"/>
        <v>1.9398</v>
      </c>
      <c r="K486" s="65">
        <f t="shared" si="23"/>
        <v>1.9398</v>
      </c>
      <c r="L486" s="44"/>
    </row>
    <row r="487" spans="1:12" x14ac:dyDescent="0.25">
      <c r="A487" s="8" t="s">
        <v>481</v>
      </c>
      <c r="B487" s="25" t="s">
        <v>1434</v>
      </c>
      <c r="C487" s="8" t="s">
        <v>1595</v>
      </c>
      <c r="D487" s="74">
        <v>1.7397150719423824</v>
      </c>
      <c r="E487" s="9">
        <v>0.50190000000000001</v>
      </c>
      <c r="F487" s="9">
        <v>1.0925</v>
      </c>
      <c r="G487" s="9">
        <f t="shared" si="21"/>
        <v>0.54830000000000001</v>
      </c>
      <c r="H487" s="10">
        <f>IFERROR(VLOOKUP(C487,'Policy Adjustors'!$A$7:$C$16,2,FALSE),0)</f>
        <v>0.83</v>
      </c>
      <c r="I487" s="10">
        <f>IFERROR(VLOOKUP(C487,'Policy Adjustors'!$A$7:$C$16,3,FALSE),0)</f>
        <v>0.83</v>
      </c>
      <c r="J487" s="65">
        <f t="shared" si="22"/>
        <v>0.4551</v>
      </c>
      <c r="K487" s="65">
        <f t="shared" si="23"/>
        <v>0.4551</v>
      </c>
      <c r="L487" s="44"/>
    </row>
    <row r="488" spans="1:12" x14ac:dyDescent="0.25">
      <c r="A488" s="8" t="s">
        <v>482</v>
      </c>
      <c r="B488" s="25" t="s">
        <v>1434</v>
      </c>
      <c r="C488" s="8" t="s">
        <v>1595</v>
      </c>
      <c r="D488" s="74">
        <v>2.4548326385696346</v>
      </c>
      <c r="E488" s="9">
        <v>0.64270000000000005</v>
      </c>
      <c r="F488" s="9">
        <v>1.0925</v>
      </c>
      <c r="G488" s="9">
        <f t="shared" si="21"/>
        <v>0.70209999999999995</v>
      </c>
      <c r="H488" s="10">
        <f>IFERROR(VLOOKUP(C488,'Policy Adjustors'!$A$7:$C$16,2,FALSE),0)</f>
        <v>0.83</v>
      </c>
      <c r="I488" s="10">
        <f>IFERROR(VLOOKUP(C488,'Policy Adjustors'!$A$7:$C$16,3,FALSE),0)</f>
        <v>0.83</v>
      </c>
      <c r="J488" s="65">
        <f t="shared" si="22"/>
        <v>0.5827</v>
      </c>
      <c r="K488" s="65">
        <f t="shared" si="23"/>
        <v>0.5827</v>
      </c>
      <c r="L488" s="44"/>
    </row>
    <row r="489" spans="1:12" x14ac:dyDescent="0.25">
      <c r="A489" s="8" t="s">
        <v>483</v>
      </c>
      <c r="B489" s="25" t="s">
        <v>1434</v>
      </c>
      <c r="C489" s="8" t="s">
        <v>1595</v>
      </c>
      <c r="D489" s="74">
        <v>3.8970467116732066</v>
      </c>
      <c r="E489" s="9">
        <v>0.93540000000000001</v>
      </c>
      <c r="F489" s="9">
        <v>1.0925</v>
      </c>
      <c r="G489" s="9">
        <f t="shared" si="21"/>
        <v>1.0219</v>
      </c>
      <c r="H489" s="10">
        <f>IFERROR(VLOOKUP(C489,'Policy Adjustors'!$A$7:$C$16,2,FALSE),0)</f>
        <v>0.83</v>
      </c>
      <c r="I489" s="10">
        <f>IFERROR(VLOOKUP(C489,'Policy Adjustors'!$A$7:$C$16,3,FALSE),0)</f>
        <v>0.83</v>
      </c>
      <c r="J489" s="65">
        <f t="shared" si="22"/>
        <v>0.84819999999999995</v>
      </c>
      <c r="K489" s="65">
        <f t="shared" si="23"/>
        <v>0.84819999999999995</v>
      </c>
      <c r="L489" s="44"/>
    </row>
    <row r="490" spans="1:12" x14ac:dyDescent="0.25">
      <c r="A490" s="8" t="s">
        <v>484</v>
      </c>
      <c r="B490" s="25" t="s">
        <v>1434</v>
      </c>
      <c r="C490" s="8" t="s">
        <v>1595</v>
      </c>
      <c r="D490" s="74">
        <v>6.8119459905419371</v>
      </c>
      <c r="E490" s="9">
        <v>1.7302</v>
      </c>
      <c r="F490" s="9">
        <v>1.0925</v>
      </c>
      <c r="G490" s="9">
        <f t="shared" si="21"/>
        <v>1.8902000000000001</v>
      </c>
      <c r="H490" s="10">
        <f>IFERROR(VLOOKUP(C490,'Policy Adjustors'!$A$7:$C$16,2,FALSE),0)</f>
        <v>0.83</v>
      </c>
      <c r="I490" s="10">
        <f>IFERROR(VLOOKUP(C490,'Policy Adjustors'!$A$7:$C$16,3,FALSE),0)</f>
        <v>0.83</v>
      </c>
      <c r="J490" s="65">
        <f t="shared" si="22"/>
        <v>1.5689</v>
      </c>
      <c r="K490" s="65">
        <f t="shared" si="23"/>
        <v>1.5689</v>
      </c>
      <c r="L490" s="44"/>
    </row>
    <row r="491" spans="1:12" x14ac:dyDescent="0.25">
      <c r="A491" s="8" t="s">
        <v>485</v>
      </c>
      <c r="B491" s="25" t="s">
        <v>1435</v>
      </c>
      <c r="C491" s="8" t="s">
        <v>1595</v>
      </c>
      <c r="D491" s="74">
        <v>2.608468615934624</v>
      </c>
      <c r="E491" s="9">
        <v>0.51419999999999999</v>
      </c>
      <c r="F491" s="9">
        <v>1.0925</v>
      </c>
      <c r="G491" s="9">
        <f t="shared" si="21"/>
        <v>0.56179999999999997</v>
      </c>
      <c r="H491" s="10">
        <f>IFERROR(VLOOKUP(C491,'Policy Adjustors'!$A$7:$C$16,2,FALSE),0)</f>
        <v>0.83</v>
      </c>
      <c r="I491" s="10">
        <f>IFERROR(VLOOKUP(C491,'Policy Adjustors'!$A$7:$C$16,3,FALSE),0)</f>
        <v>0.83</v>
      </c>
      <c r="J491" s="65">
        <f t="shared" si="22"/>
        <v>0.46629999999999999</v>
      </c>
      <c r="K491" s="65">
        <f t="shared" si="23"/>
        <v>0.46629999999999999</v>
      </c>
      <c r="L491" s="44"/>
    </row>
    <row r="492" spans="1:12" x14ac:dyDescent="0.25">
      <c r="A492" s="8" t="s">
        <v>486</v>
      </c>
      <c r="B492" s="25" t="s">
        <v>1435</v>
      </c>
      <c r="C492" s="8" t="s">
        <v>1595</v>
      </c>
      <c r="D492" s="74">
        <v>3.0900657715899467</v>
      </c>
      <c r="E492" s="9">
        <v>0.66739999999999999</v>
      </c>
      <c r="F492" s="9">
        <v>1.0925</v>
      </c>
      <c r="G492" s="9">
        <f t="shared" si="21"/>
        <v>0.72909999999999997</v>
      </c>
      <c r="H492" s="10">
        <f>IFERROR(VLOOKUP(C492,'Policy Adjustors'!$A$7:$C$16,2,FALSE),0)</f>
        <v>0.83</v>
      </c>
      <c r="I492" s="10">
        <f>IFERROR(VLOOKUP(C492,'Policy Adjustors'!$A$7:$C$16,3,FALSE),0)</f>
        <v>0.83</v>
      </c>
      <c r="J492" s="65">
        <f t="shared" si="22"/>
        <v>0.60519999999999996</v>
      </c>
      <c r="K492" s="65">
        <f t="shared" si="23"/>
        <v>0.60519999999999996</v>
      </c>
      <c r="L492" s="44"/>
    </row>
    <row r="493" spans="1:12" x14ac:dyDescent="0.25">
      <c r="A493" s="8" t="s">
        <v>487</v>
      </c>
      <c r="B493" s="25" t="s">
        <v>1435</v>
      </c>
      <c r="C493" s="8" t="s">
        <v>1595</v>
      </c>
      <c r="D493" s="74">
        <v>4.4022613543693083</v>
      </c>
      <c r="E493" s="9">
        <v>1.0184</v>
      </c>
      <c r="F493" s="9">
        <v>1.0925</v>
      </c>
      <c r="G493" s="9">
        <f t="shared" si="21"/>
        <v>1.1126</v>
      </c>
      <c r="H493" s="10">
        <f>IFERROR(VLOOKUP(C493,'Policy Adjustors'!$A$7:$C$16,2,FALSE),0)</f>
        <v>0.83</v>
      </c>
      <c r="I493" s="10">
        <f>IFERROR(VLOOKUP(C493,'Policy Adjustors'!$A$7:$C$16,3,FALSE),0)</f>
        <v>0.83</v>
      </c>
      <c r="J493" s="65">
        <f t="shared" si="22"/>
        <v>0.92349999999999999</v>
      </c>
      <c r="K493" s="65">
        <f t="shared" si="23"/>
        <v>0.92349999999999999</v>
      </c>
      <c r="L493" s="44"/>
    </row>
    <row r="494" spans="1:12" x14ac:dyDescent="0.25">
      <c r="A494" s="8" t="s">
        <v>488</v>
      </c>
      <c r="B494" s="25" t="s">
        <v>1435</v>
      </c>
      <c r="C494" s="8" t="s">
        <v>1595</v>
      </c>
      <c r="D494" s="74">
        <v>7.7036633063939295</v>
      </c>
      <c r="E494" s="9">
        <v>1.8294999999999999</v>
      </c>
      <c r="F494" s="9">
        <v>1.0925</v>
      </c>
      <c r="G494" s="9">
        <f t="shared" si="21"/>
        <v>1.9986999999999999</v>
      </c>
      <c r="H494" s="10">
        <f>IFERROR(VLOOKUP(C494,'Policy Adjustors'!$A$7:$C$16,2,FALSE),0)</f>
        <v>0.83</v>
      </c>
      <c r="I494" s="10">
        <f>IFERROR(VLOOKUP(C494,'Policy Adjustors'!$A$7:$C$16,3,FALSE),0)</f>
        <v>0.83</v>
      </c>
      <c r="J494" s="65">
        <f t="shared" si="22"/>
        <v>1.6589</v>
      </c>
      <c r="K494" s="65">
        <f t="shared" si="23"/>
        <v>1.6589</v>
      </c>
      <c r="L494" s="44"/>
    </row>
    <row r="495" spans="1:12" x14ac:dyDescent="0.25">
      <c r="A495" s="8" t="s">
        <v>489</v>
      </c>
      <c r="B495" s="25" t="s">
        <v>1436</v>
      </c>
      <c r="C495" s="8" t="s">
        <v>1595</v>
      </c>
      <c r="D495" s="74">
        <v>2.6561751206155546</v>
      </c>
      <c r="E495" s="9">
        <v>0.55430000000000001</v>
      </c>
      <c r="F495" s="9">
        <v>1.0925</v>
      </c>
      <c r="G495" s="9">
        <f t="shared" si="21"/>
        <v>0.60560000000000003</v>
      </c>
      <c r="H495" s="10">
        <f>IFERROR(VLOOKUP(C495,'Policy Adjustors'!$A$7:$C$16,2,FALSE),0)</f>
        <v>0.83</v>
      </c>
      <c r="I495" s="10">
        <f>IFERROR(VLOOKUP(C495,'Policy Adjustors'!$A$7:$C$16,3,FALSE),0)</f>
        <v>0.83</v>
      </c>
      <c r="J495" s="65">
        <f t="shared" si="22"/>
        <v>0.50260000000000005</v>
      </c>
      <c r="K495" s="65">
        <f t="shared" si="23"/>
        <v>0.50260000000000005</v>
      </c>
      <c r="L495" s="44"/>
    </row>
    <row r="496" spans="1:12" x14ac:dyDescent="0.25">
      <c r="A496" s="8" t="s">
        <v>490</v>
      </c>
      <c r="B496" s="25" t="s">
        <v>1436</v>
      </c>
      <c r="C496" s="8" t="s">
        <v>1595</v>
      </c>
      <c r="D496" s="74">
        <v>3.2917335661750733</v>
      </c>
      <c r="E496" s="9">
        <v>0.69510000000000005</v>
      </c>
      <c r="F496" s="9">
        <v>1.0925</v>
      </c>
      <c r="G496" s="9">
        <f t="shared" si="21"/>
        <v>0.75939999999999996</v>
      </c>
      <c r="H496" s="10">
        <f>IFERROR(VLOOKUP(C496,'Policy Adjustors'!$A$7:$C$16,2,FALSE),0)</f>
        <v>0.83</v>
      </c>
      <c r="I496" s="10">
        <f>IFERROR(VLOOKUP(C496,'Policy Adjustors'!$A$7:$C$16,3,FALSE),0)</f>
        <v>0.83</v>
      </c>
      <c r="J496" s="65">
        <f t="shared" si="22"/>
        <v>0.63029999999999997</v>
      </c>
      <c r="K496" s="65">
        <f t="shared" si="23"/>
        <v>0.63029999999999997</v>
      </c>
      <c r="L496" s="44"/>
    </row>
    <row r="497" spans="1:12" x14ac:dyDescent="0.25">
      <c r="A497" s="8" t="s">
        <v>491</v>
      </c>
      <c r="B497" s="25" t="s">
        <v>1436</v>
      </c>
      <c r="C497" s="8" t="s">
        <v>1595</v>
      </c>
      <c r="D497" s="74">
        <v>4.9094242233146241</v>
      </c>
      <c r="E497" s="9">
        <v>1.0113000000000001</v>
      </c>
      <c r="F497" s="9">
        <v>1.0925</v>
      </c>
      <c r="G497" s="9">
        <f t="shared" si="21"/>
        <v>1.1048</v>
      </c>
      <c r="H497" s="10">
        <f>IFERROR(VLOOKUP(C497,'Policy Adjustors'!$A$7:$C$16,2,FALSE),0)</f>
        <v>0.83</v>
      </c>
      <c r="I497" s="10">
        <f>IFERROR(VLOOKUP(C497,'Policy Adjustors'!$A$7:$C$16,3,FALSE),0)</f>
        <v>0.83</v>
      </c>
      <c r="J497" s="65">
        <f t="shared" si="22"/>
        <v>0.91700000000000004</v>
      </c>
      <c r="K497" s="65">
        <f t="shared" si="23"/>
        <v>0.91700000000000004</v>
      </c>
      <c r="L497" s="44"/>
    </row>
    <row r="498" spans="1:12" x14ac:dyDescent="0.25">
      <c r="A498" s="8" t="s">
        <v>492</v>
      </c>
      <c r="B498" s="25" t="s">
        <v>1436</v>
      </c>
      <c r="C498" s="8" t="s">
        <v>1595</v>
      </c>
      <c r="D498" s="74">
        <v>8.4462133651260078</v>
      </c>
      <c r="E498" s="9">
        <v>1.7652000000000001</v>
      </c>
      <c r="F498" s="9">
        <v>1.0925</v>
      </c>
      <c r="G498" s="9">
        <f t="shared" si="21"/>
        <v>1.9285000000000001</v>
      </c>
      <c r="H498" s="10">
        <f>IFERROR(VLOOKUP(C498,'Policy Adjustors'!$A$7:$C$16,2,FALSE),0)</f>
        <v>0.83</v>
      </c>
      <c r="I498" s="10">
        <f>IFERROR(VLOOKUP(C498,'Policy Adjustors'!$A$7:$C$16,3,FALSE),0)</f>
        <v>0.83</v>
      </c>
      <c r="J498" s="65">
        <f t="shared" si="22"/>
        <v>1.6007</v>
      </c>
      <c r="K498" s="65">
        <f t="shared" si="23"/>
        <v>1.6007</v>
      </c>
      <c r="L498" s="44"/>
    </row>
    <row r="499" spans="1:12" x14ac:dyDescent="0.25">
      <c r="A499" s="8" t="s">
        <v>493</v>
      </c>
      <c r="B499" s="25" t="s">
        <v>1437</v>
      </c>
      <c r="C499" s="8" t="s">
        <v>1595</v>
      </c>
      <c r="D499" s="74">
        <v>2.5256162691358361</v>
      </c>
      <c r="E499" s="9">
        <v>0.59379999999999999</v>
      </c>
      <c r="F499" s="9">
        <v>1.0925</v>
      </c>
      <c r="G499" s="9">
        <f t="shared" si="21"/>
        <v>0.64870000000000005</v>
      </c>
      <c r="H499" s="10">
        <f>IFERROR(VLOOKUP(C499,'Policy Adjustors'!$A$7:$C$16,2,FALSE),0)</f>
        <v>0.83</v>
      </c>
      <c r="I499" s="10">
        <f>IFERROR(VLOOKUP(C499,'Policy Adjustors'!$A$7:$C$16,3,FALSE),0)</f>
        <v>0.83</v>
      </c>
      <c r="J499" s="65">
        <f t="shared" si="22"/>
        <v>0.53839999999999999</v>
      </c>
      <c r="K499" s="65">
        <f t="shared" si="23"/>
        <v>0.53839999999999999</v>
      </c>
      <c r="L499" s="44"/>
    </row>
    <row r="500" spans="1:12" x14ac:dyDescent="0.25">
      <c r="A500" s="8" t="s">
        <v>494</v>
      </c>
      <c r="B500" s="25" t="s">
        <v>1437</v>
      </c>
      <c r="C500" s="8" t="s">
        <v>1595</v>
      </c>
      <c r="D500" s="74">
        <v>3.1733330296397231</v>
      </c>
      <c r="E500" s="9">
        <v>0.73480000000000001</v>
      </c>
      <c r="F500" s="9">
        <v>1.0925</v>
      </c>
      <c r="G500" s="9">
        <f t="shared" si="21"/>
        <v>0.80279999999999996</v>
      </c>
      <c r="H500" s="10">
        <f>IFERROR(VLOOKUP(C500,'Policy Adjustors'!$A$7:$C$16,2,FALSE),0)</f>
        <v>0.83</v>
      </c>
      <c r="I500" s="10">
        <f>IFERROR(VLOOKUP(C500,'Policy Adjustors'!$A$7:$C$16,3,FALSE),0)</f>
        <v>0.83</v>
      </c>
      <c r="J500" s="65">
        <f t="shared" si="22"/>
        <v>0.6663</v>
      </c>
      <c r="K500" s="65">
        <f t="shared" si="23"/>
        <v>0.6663</v>
      </c>
      <c r="L500" s="44"/>
    </row>
    <row r="501" spans="1:12" x14ac:dyDescent="0.25">
      <c r="A501" s="8" t="s">
        <v>495</v>
      </c>
      <c r="B501" s="25" t="s">
        <v>1437</v>
      </c>
      <c r="C501" s="8" t="s">
        <v>1595</v>
      </c>
      <c r="D501" s="74">
        <v>4.5874996750007258</v>
      </c>
      <c r="E501" s="9">
        <v>1.0495000000000001</v>
      </c>
      <c r="F501" s="9">
        <v>1.0925</v>
      </c>
      <c r="G501" s="9">
        <f t="shared" si="21"/>
        <v>1.1466000000000001</v>
      </c>
      <c r="H501" s="10">
        <f>IFERROR(VLOOKUP(C501,'Policy Adjustors'!$A$7:$C$16,2,FALSE),0)</f>
        <v>0.83</v>
      </c>
      <c r="I501" s="10">
        <f>IFERROR(VLOOKUP(C501,'Policy Adjustors'!$A$7:$C$16,3,FALSE),0)</f>
        <v>0.83</v>
      </c>
      <c r="J501" s="65">
        <f t="shared" si="22"/>
        <v>0.95169999999999999</v>
      </c>
      <c r="K501" s="65">
        <f t="shared" si="23"/>
        <v>0.95169999999999999</v>
      </c>
      <c r="L501" s="44"/>
    </row>
    <row r="502" spans="1:12" x14ac:dyDescent="0.25">
      <c r="A502" s="8" t="s">
        <v>496</v>
      </c>
      <c r="B502" s="25" t="s">
        <v>1437</v>
      </c>
      <c r="C502" s="8" t="s">
        <v>1595</v>
      </c>
      <c r="D502" s="74">
        <v>5.8554285126369567</v>
      </c>
      <c r="E502" s="9">
        <v>1.6857</v>
      </c>
      <c r="F502" s="9">
        <v>1.0925</v>
      </c>
      <c r="G502" s="9">
        <f t="shared" si="21"/>
        <v>1.8415999999999999</v>
      </c>
      <c r="H502" s="10">
        <f>IFERROR(VLOOKUP(C502,'Policy Adjustors'!$A$7:$C$16,2,FALSE),0)</f>
        <v>0.83</v>
      </c>
      <c r="I502" s="10">
        <f>IFERROR(VLOOKUP(C502,'Policy Adjustors'!$A$7:$C$16,3,FALSE),0)</f>
        <v>0.83</v>
      </c>
      <c r="J502" s="65">
        <f t="shared" si="22"/>
        <v>1.5285</v>
      </c>
      <c r="K502" s="65">
        <f t="shared" si="23"/>
        <v>1.5285</v>
      </c>
      <c r="L502" s="44"/>
    </row>
    <row r="503" spans="1:12" x14ac:dyDescent="0.25">
      <c r="A503" s="8" t="s">
        <v>497</v>
      </c>
      <c r="B503" s="25" t="s">
        <v>1438</v>
      </c>
      <c r="C503" s="8" t="s">
        <v>1595</v>
      </c>
      <c r="D503" s="74">
        <v>2.3633691752810027</v>
      </c>
      <c r="E503" s="9">
        <v>0.4713</v>
      </c>
      <c r="F503" s="9">
        <v>1.0925</v>
      </c>
      <c r="G503" s="9">
        <f t="shared" si="21"/>
        <v>0.51490000000000002</v>
      </c>
      <c r="H503" s="10">
        <f>IFERROR(VLOOKUP(C503,'Policy Adjustors'!$A$7:$C$16,2,FALSE),0)</f>
        <v>0.83</v>
      </c>
      <c r="I503" s="10">
        <f>IFERROR(VLOOKUP(C503,'Policy Adjustors'!$A$7:$C$16,3,FALSE),0)</f>
        <v>0.83</v>
      </c>
      <c r="J503" s="65">
        <f t="shared" si="22"/>
        <v>0.4274</v>
      </c>
      <c r="K503" s="65">
        <f t="shared" si="23"/>
        <v>0.4274</v>
      </c>
      <c r="L503" s="44"/>
    </row>
    <row r="504" spans="1:12" x14ac:dyDescent="0.25">
      <c r="A504" s="8" t="s">
        <v>498</v>
      </c>
      <c r="B504" s="25" t="s">
        <v>1438</v>
      </c>
      <c r="C504" s="8" t="s">
        <v>1595</v>
      </c>
      <c r="D504" s="74">
        <v>3.1160687286553697</v>
      </c>
      <c r="E504" s="9">
        <v>0.61509999999999998</v>
      </c>
      <c r="F504" s="9">
        <v>1.0925</v>
      </c>
      <c r="G504" s="9">
        <f t="shared" si="21"/>
        <v>0.67200000000000004</v>
      </c>
      <c r="H504" s="10">
        <f>IFERROR(VLOOKUP(C504,'Policy Adjustors'!$A$7:$C$16,2,FALSE),0)</f>
        <v>0.83</v>
      </c>
      <c r="I504" s="10">
        <f>IFERROR(VLOOKUP(C504,'Policy Adjustors'!$A$7:$C$16,3,FALSE),0)</f>
        <v>0.83</v>
      </c>
      <c r="J504" s="65">
        <f t="shared" si="22"/>
        <v>0.55779999999999996</v>
      </c>
      <c r="K504" s="65">
        <f t="shared" si="23"/>
        <v>0.55779999999999996</v>
      </c>
      <c r="L504" s="44"/>
    </row>
    <row r="505" spans="1:12" x14ac:dyDescent="0.25">
      <c r="A505" s="8" t="s">
        <v>499</v>
      </c>
      <c r="B505" s="25" t="s">
        <v>1438</v>
      </c>
      <c r="C505" s="8" t="s">
        <v>1595</v>
      </c>
      <c r="D505" s="74">
        <v>4.7525998385565256</v>
      </c>
      <c r="E505" s="9">
        <v>0.93969999999999998</v>
      </c>
      <c r="F505" s="9">
        <v>1.0925</v>
      </c>
      <c r="G505" s="9">
        <f t="shared" si="21"/>
        <v>1.0266</v>
      </c>
      <c r="H505" s="10">
        <f>IFERROR(VLOOKUP(C505,'Policy Adjustors'!$A$7:$C$16,2,FALSE),0)</f>
        <v>0.83</v>
      </c>
      <c r="I505" s="10">
        <f>IFERROR(VLOOKUP(C505,'Policy Adjustors'!$A$7:$C$16,3,FALSE),0)</f>
        <v>0.83</v>
      </c>
      <c r="J505" s="65">
        <f t="shared" si="22"/>
        <v>0.85209999999999997</v>
      </c>
      <c r="K505" s="65">
        <f t="shared" si="23"/>
        <v>0.85209999999999997</v>
      </c>
      <c r="L505" s="44"/>
    </row>
    <row r="506" spans="1:12" x14ac:dyDescent="0.25">
      <c r="A506" s="8" t="s">
        <v>500</v>
      </c>
      <c r="B506" s="25" t="s">
        <v>1438</v>
      </c>
      <c r="C506" s="8" t="s">
        <v>1595</v>
      </c>
      <c r="D506" s="74">
        <v>7.233599185340724</v>
      </c>
      <c r="E506" s="9">
        <v>1.6880999999999999</v>
      </c>
      <c r="F506" s="9">
        <v>1.0925</v>
      </c>
      <c r="G506" s="9">
        <f t="shared" si="21"/>
        <v>1.8442000000000001</v>
      </c>
      <c r="H506" s="10">
        <f>IFERROR(VLOOKUP(C506,'Policy Adjustors'!$A$7:$C$16,2,FALSE),0)</f>
        <v>0.83</v>
      </c>
      <c r="I506" s="10">
        <f>IFERROR(VLOOKUP(C506,'Policy Adjustors'!$A$7:$C$16,3,FALSE),0)</f>
        <v>0.83</v>
      </c>
      <c r="J506" s="65">
        <f t="shared" si="22"/>
        <v>1.5306999999999999</v>
      </c>
      <c r="K506" s="65">
        <f t="shared" si="23"/>
        <v>1.5306999999999999</v>
      </c>
      <c r="L506" s="44"/>
    </row>
    <row r="507" spans="1:12" x14ac:dyDescent="0.25">
      <c r="A507" s="8" t="s">
        <v>501</v>
      </c>
      <c r="B507" s="25" t="s">
        <v>1439</v>
      </c>
      <c r="C507" s="8" t="s">
        <v>1595</v>
      </c>
      <c r="D507" s="74">
        <v>2.7594645000369655</v>
      </c>
      <c r="E507" s="9">
        <v>0.51839999999999997</v>
      </c>
      <c r="F507" s="9">
        <v>1.0925</v>
      </c>
      <c r="G507" s="9">
        <f t="shared" si="21"/>
        <v>0.56640000000000001</v>
      </c>
      <c r="H507" s="10">
        <f>IFERROR(VLOOKUP(C507,'Policy Adjustors'!$A$7:$C$16,2,FALSE),0)</f>
        <v>0.83</v>
      </c>
      <c r="I507" s="10">
        <f>IFERROR(VLOOKUP(C507,'Policy Adjustors'!$A$7:$C$16,3,FALSE),0)</f>
        <v>0.83</v>
      </c>
      <c r="J507" s="65">
        <f t="shared" si="22"/>
        <v>0.47010000000000002</v>
      </c>
      <c r="K507" s="65">
        <f t="shared" si="23"/>
        <v>0.47010000000000002</v>
      </c>
      <c r="L507" s="44"/>
    </row>
    <row r="508" spans="1:12" x14ac:dyDescent="0.25">
      <c r="A508" s="8" t="s">
        <v>502</v>
      </c>
      <c r="B508" s="25" t="s">
        <v>1439</v>
      </c>
      <c r="C508" s="8" t="s">
        <v>1595</v>
      </c>
      <c r="D508" s="74">
        <v>3.6530105449908343</v>
      </c>
      <c r="E508" s="9">
        <v>0.68540000000000001</v>
      </c>
      <c r="F508" s="9">
        <v>1.0925</v>
      </c>
      <c r="G508" s="9">
        <f t="shared" si="21"/>
        <v>0.74880000000000002</v>
      </c>
      <c r="H508" s="10">
        <f>IFERROR(VLOOKUP(C508,'Policy Adjustors'!$A$7:$C$16,2,FALSE),0)</f>
        <v>0.83</v>
      </c>
      <c r="I508" s="10">
        <f>IFERROR(VLOOKUP(C508,'Policy Adjustors'!$A$7:$C$16,3,FALSE),0)</f>
        <v>0.83</v>
      </c>
      <c r="J508" s="65">
        <f t="shared" si="22"/>
        <v>0.62150000000000005</v>
      </c>
      <c r="K508" s="65">
        <f t="shared" si="23"/>
        <v>0.62150000000000005</v>
      </c>
      <c r="L508" s="44"/>
    </row>
    <row r="509" spans="1:12" x14ac:dyDescent="0.25">
      <c r="A509" s="8" t="s">
        <v>503</v>
      </c>
      <c r="B509" s="25" t="s">
        <v>1439</v>
      </c>
      <c r="C509" s="8" t="s">
        <v>1595</v>
      </c>
      <c r="D509" s="74">
        <v>5.2082764402489836</v>
      </c>
      <c r="E509" s="9">
        <v>1.0045999999999999</v>
      </c>
      <c r="F509" s="9">
        <v>1.0925</v>
      </c>
      <c r="G509" s="9">
        <f t="shared" si="21"/>
        <v>1.0974999999999999</v>
      </c>
      <c r="H509" s="10">
        <f>IFERROR(VLOOKUP(C509,'Policy Adjustors'!$A$7:$C$16,2,FALSE),0)</f>
        <v>0.83</v>
      </c>
      <c r="I509" s="10">
        <f>IFERROR(VLOOKUP(C509,'Policy Adjustors'!$A$7:$C$16,3,FALSE),0)</f>
        <v>0.83</v>
      </c>
      <c r="J509" s="65">
        <f t="shared" si="22"/>
        <v>0.91090000000000004</v>
      </c>
      <c r="K509" s="65">
        <f t="shared" si="23"/>
        <v>0.91090000000000004</v>
      </c>
      <c r="L509" s="44"/>
    </row>
    <row r="510" spans="1:12" x14ac:dyDescent="0.25">
      <c r="A510" s="8" t="s">
        <v>504</v>
      </c>
      <c r="B510" s="25" t="s">
        <v>1439</v>
      </c>
      <c r="C510" s="8" t="s">
        <v>1595</v>
      </c>
      <c r="D510" s="74">
        <v>8.5438255934407259</v>
      </c>
      <c r="E510" s="9">
        <v>1.7986</v>
      </c>
      <c r="F510" s="9">
        <v>1.0925</v>
      </c>
      <c r="G510" s="9">
        <f t="shared" si="21"/>
        <v>1.9650000000000001</v>
      </c>
      <c r="H510" s="10">
        <f>IFERROR(VLOOKUP(C510,'Policy Adjustors'!$A$7:$C$16,2,FALSE),0)</f>
        <v>0.83</v>
      </c>
      <c r="I510" s="10">
        <f>IFERROR(VLOOKUP(C510,'Policy Adjustors'!$A$7:$C$16,3,FALSE),0)</f>
        <v>0.83</v>
      </c>
      <c r="J510" s="65">
        <f t="shared" si="22"/>
        <v>1.631</v>
      </c>
      <c r="K510" s="65">
        <f t="shared" si="23"/>
        <v>1.631</v>
      </c>
      <c r="L510" s="44"/>
    </row>
    <row r="511" spans="1:12" x14ac:dyDescent="0.25">
      <c r="A511" s="8" t="s">
        <v>505</v>
      </c>
      <c r="B511" s="25" t="s">
        <v>1440</v>
      </c>
      <c r="C511" s="8" t="s">
        <v>1595</v>
      </c>
      <c r="D511" s="74">
        <v>1.961068440967024</v>
      </c>
      <c r="E511" s="9">
        <v>0.43180000000000002</v>
      </c>
      <c r="F511" s="9">
        <v>1.0925</v>
      </c>
      <c r="G511" s="9">
        <f t="shared" si="21"/>
        <v>0.47170000000000001</v>
      </c>
      <c r="H511" s="10">
        <f>IFERROR(VLOOKUP(C511,'Policy Adjustors'!$A$7:$C$16,2,FALSE),0)</f>
        <v>0.83</v>
      </c>
      <c r="I511" s="10">
        <f>IFERROR(VLOOKUP(C511,'Policy Adjustors'!$A$7:$C$16,3,FALSE),0)</f>
        <v>0.83</v>
      </c>
      <c r="J511" s="65">
        <f t="shared" si="22"/>
        <v>0.39150000000000001</v>
      </c>
      <c r="K511" s="65">
        <f t="shared" si="23"/>
        <v>0.39150000000000001</v>
      </c>
      <c r="L511" s="44"/>
    </row>
    <row r="512" spans="1:12" x14ac:dyDescent="0.25">
      <c r="A512" s="8" t="s">
        <v>506</v>
      </c>
      <c r="B512" s="25" t="s">
        <v>1440</v>
      </c>
      <c r="C512" s="8" t="s">
        <v>1595</v>
      </c>
      <c r="D512" s="74">
        <v>2.4240641630936373</v>
      </c>
      <c r="E512" s="9">
        <v>0.53800000000000003</v>
      </c>
      <c r="F512" s="9">
        <v>1.0925</v>
      </c>
      <c r="G512" s="9">
        <f t="shared" si="21"/>
        <v>0.58779999999999999</v>
      </c>
      <c r="H512" s="10">
        <f>IFERROR(VLOOKUP(C512,'Policy Adjustors'!$A$7:$C$16,2,FALSE),0)</f>
        <v>0.83</v>
      </c>
      <c r="I512" s="10">
        <f>IFERROR(VLOOKUP(C512,'Policy Adjustors'!$A$7:$C$16,3,FALSE),0)</f>
        <v>0.83</v>
      </c>
      <c r="J512" s="65">
        <f t="shared" si="22"/>
        <v>0.4879</v>
      </c>
      <c r="K512" s="65">
        <f t="shared" si="23"/>
        <v>0.4879</v>
      </c>
      <c r="L512" s="44"/>
    </row>
    <row r="513" spans="1:12" x14ac:dyDescent="0.25">
      <c r="A513" s="8" t="s">
        <v>507</v>
      </c>
      <c r="B513" s="25" t="s">
        <v>1440</v>
      </c>
      <c r="C513" s="8" t="s">
        <v>1595</v>
      </c>
      <c r="D513" s="74">
        <v>3.5597136895116246</v>
      </c>
      <c r="E513" s="9">
        <v>0.77659999999999996</v>
      </c>
      <c r="F513" s="9">
        <v>1.0925</v>
      </c>
      <c r="G513" s="9">
        <f t="shared" si="21"/>
        <v>0.84840000000000004</v>
      </c>
      <c r="H513" s="10">
        <f>IFERROR(VLOOKUP(C513,'Policy Adjustors'!$A$7:$C$16,2,FALSE),0)</f>
        <v>0.83</v>
      </c>
      <c r="I513" s="10">
        <f>IFERROR(VLOOKUP(C513,'Policy Adjustors'!$A$7:$C$16,3,FALSE),0)</f>
        <v>0.83</v>
      </c>
      <c r="J513" s="65">
        <f t="shared" si="22"/>
        <v>0.70420000000000005</v>
      </c>
      <c r="K513" s="65">
        <f t="shared" si="23"/>
        <v>0.70420000000000005</v>
      </c>
      <c r="L513" s="44"/>
    </row>
    <row r="514" spans="1:12" x14ac:dyDescent="0.25">
      <c r="A514" s="8" t="s">
        <v>508</v>
      </c>
      <c r="B514" s="25" t="s">
        <v>1440</v>
      </c>
      <c r="C514" s="8" t="s">
        <v>1595</v>
      </c>
      <c r="D514" s="74">
        <v>6.0874333000961087</v>
      </c>
      <c r="E514" s="9">
        <v>1.4315</v>
      </c>
      <c r="F514" s="9">
        <v>1.0925</v>
      </c>
      <c r="G514" s="9">
        <f t="shared" si="21"/>
        <v>1.5639000000000001</v>
      </c>
      <c r="H514" s="10">
        <f>IFERROR(VLOOKUP(C514,'Policy Adjustors'!$A$7:$C$16,2,FALSE),0)</f>
        <v>0.83</v>
      </c>
      <c r="I514" s="10">
        <f>IFERROR(VLOOKUP(C514,'Policy Adjustors'!$A$7:$C$16,3,FALSE),0)</f>
        <v>0.83</v>
      </c>
      <c r="J514" s="65">
        <f t="shared" si="22"/>
        <v>1.298</v>
      </c>
      <c r="K514" s="65">
        <f t="shared" si="23"/>
        <v>1.298</v>
      </c>
      <c r="L514" s="44"/>
    </row>
    <row r="515" spans="1:12" x14ac:dyDescent="0.25">
      <c r="A515" s="8" t="s">
        <v>509</v>
      </c>
      <c r="B515" s="25" t="s">
        <v>1441</v>
      </c>
      <c r="C515" s="8" t="s">
        <v>1595</v>
      </c>
      <c r="D515" s="74">
        <v>1.8407725800271559</v>
      </c>
      <c r="E515" s="9">
        <v>0.46789999999999998</v>
      </c>
      <c r="F515" s="9">
        <v>1.0925</v>
      </c>
      <c r="G515" s="9">
        <f t="shared" si="21"/>
        <v>0.51119999999999999</v>
      </c>
      <c r="H515" s="10">
        <f>IFERROR(VLOOKUP(C515,'Policy Adjustors'!$A$7:$C$16,2,FALSE),0)</f>
        <v>0.83</v>
      </c>
      <c r="I515" s="10">
        <f>IFERROR(VLOOKUP(C515,'Policy Adjustors'!$A$7:$C$16,3,FALSE),0)</f>
        <v>0.83</v>
      </c>
      <c r="J515" s="65">
        <f t="shared" si="22"/>
        <v>0.42430000000000001</v>
      </c>
      <c r="K515" s="65">
        <f t="shared" si="23"/>
        <v>0.42430000000000001</v>
      </c>
      <c r="L515" s="44"/>
    </row>
    <row r="516" spans="1:12" x14ac:dyDescent="0.25">
      <c r="A516" s="8" t="s">
        <v>510</v>
      </c>
      <c r="B516" s="25" t="s">
        <v>1441</v>
      </c>
      <c r="C516" s="8" t="s">
        <v>1595</v>
      </c>
      <c r="D516" s="74">
        <v>2.3149786548918412</v>
      </c>
      <c r="E516" s="9">
        <v>0.58309999999999995</v>
      </c>
      <c r="F516" s="9">
        <v>1.0925</v>
      </c>
      <c r="G516" s="9">
        <f t="shared" si="21"/>
        <v>0.63700000000000001</v>
      </c>
      <c r="H516" s="10">
        <f>IFERROR(VLOOKUP(C516,'Policy Adjustors'!$A$7:$C$16,2,FALSE),0)</f>
        <v>0.83</v>
      </c>
      <c r="I516" s="10">
        <f>IFERROR(VLOOKUP(C516,'Policy Adjustors'!$A$7:$C$16,3,FALSE),0)</f>
        <v>0.83</v>
      </c>
      <c r="J516" s="65">
        <f t="shared" si="22"/>
        <v>0.52869999999999995</v>
      </c>
      <c r="K516" s="65">
        <f t="shared" si="23"/>
        <v>0.52869999999999995</v>
      </c>
      <c r="L516" s="44"/>
    </row>
    <row r="517" spans="1:12" x14ac:dyDescent="0.25">
      <c r="A517" s="8" t="s">
        <v>511</v>
      </c>
      <c r="B517" s="25" t="s">
        <v>1441</v>
      </c>
      <c r="C517" s="8" t="s">
        <v>1595</v>
      </c>
      <c r="D517" s="74">
        <v>3.1533415099832389</v>
      </c>
      <c r="E517" s="9">
        <v>0.77769999999999995</v>
      </c>
      <c r="F517" s="9">
        <v>1.0925</v>
      </c>
      <c r="G517" s="9">
        <f t="shared" si="21"/>
        <v>0.84960000000000002</v>
      </c>
      <c r="H517" s="10">
        <f>IFERROR(VLOOKUP(C517,'Policy Adjustors'!$A$7:$C$16,2,FALSE),0)</f>
        <v>0.83</v>
      </c>
      <c r="I517" s="10">
        <f>IFERROR(VLOOKUP(C517,'Policy Adjustors'!$A$7:$C$16,3,FALSE),0)</f>
        <v>0.83</v>
      </c>
      <c r="J517" s="65">
        <f t="shared" si="22"/>
        <v>0.70520000000000005</v>
      </c>
      <c r="K517" s="65">
        <f t="shared" si="23"/>
        <v>0.70520000000000005</v>
      </c>
      <c r="L517" s="44"/>
    </row>
    <row r="518" spans="1:12" x14ac:dyDescent="0.25">
      <c r="A518" s="8" t="s">
        <v>512</v>
      </c>
      <c r="B518" s="25" t="s">
        <v>1441</v>
      </c>
      <c r="C518" s="8" t="s">
        <v>1595</v>
      </c>
      <c r="D518" s="74">
        <v>5.4797787469183117</v>
      </c>
      <c r="E518" s="9">
        <v>1.3492999999999999</v>
      </c>
      <c r="F518" s="9">
        <v>1.0925</v>
      </c>
      <c r="G518" s="9">
        <f t="shared" si="21"/>
        <v>1.4741</v>
      </c>
      <c r="H518" s="10">
        <f>IFERROR(VLOOKUP(C518,'Policy Adjustors'!$A$7:$C$16,2,FALSE),0)</f>
        <v>0.83</v>
      </c>
      <c r="I518" s="10">
        <f>IFERROR(VLOOKUP(C518,'Policy Adjustors'!$A$7:$C$16,3,FALSE),0)</f>
        <v>0.83</v>
      </c>
      <c r="J518" s="65">
        <f t="shared" si="22"/>
        <v>1.2235</v>
      </c>
      <c r="K518" s="65">
        <f t="shared" si="23"/>
        <v>1.2235</v>
      </c>
      <c r="L518" s="44"/>
    </row>
    <row r="519" spans="1:12" x14ac:dyDescent="0.25">
      <c r="A519" s="8" t="s">
        <v>513</v>
      </c>
      <c r="B519" s="25" t="s">
        <v>2082</v>
      </c>
      <c r="C519" s="8" t="s">
        <v>1595</v>
      </c>
      <c r="D519" s="74">
        <v>2.67852326349669</v>
      </c>
      <c r="E519" s="9">
        <v>0.54910000000000003</v>
      </c>
      <c r="F519" s="9">
        <v>1.0925</v>
      </c>
      <c r="G519" s="9">
        <f t="shared" si="21"/>
        <v>0.59989999999999999</v>
      </c>
      <c r="H519" s="10">
        <f>IFERROR(VLOOKUP(C519,'Policy Adjustors'!$A$7:$C$16,2,FALSE),0)</f>
        <v>0.83</v>
      </c>
      <c r="I519" s="10">
        <f>IFERROR(VLOOKUP(C519,'Policy Adjustors'!$A$7:$C$16,3,FALSE),0)</f>
        <v>0.83</v>
      </c>
      <c r="J519" s="65">
        <f t="shared" si="22"/>
        <v>0.49790000000000001</v>
      </c>
      <c r="K519" s="65">
        <f t="shared" si="23"/>
        <v>0.49790000000000001</v>
      </c>
      <c r="L519" s="44"/>
    </row>
    <row r="520" spans="1:12" x14ac:dyDescent="0.25">
      <c r="A520" s="8" t="s">
        <v>514</v>
      </c>
      <c r="B520" s="25" t="s">
        <v>2082</v>
      </c>
      <c r="C520" s="8" t="s">
        <v>1595</v>
      </c>
      <c r="D520" s="74">
        <v>3.1910398787209511</v>
      </c>
      <c r="E520" s="9">
        <v>0.67630000000000001</v>
      </c>
      <c r="F520" s="9">
        <v>1.0925</v>
      </c>
      <c r="G520" s="9">
        <f t="shared" ref="G520:G583" si="24">ROUND(E520*F520,4)</f>
        <v>0.7389</v>
      </c>
      <c r="H520" s="10">
        <f>IFERROR(VLOOKUP(C520,'Policy Adjustors'!$A$7:$C$16,2,FALSE),0)</f>
        <v>0.83</v>
      </c>
      <c r="I520" s="10">
        <f>IFERROR(VLOOKUP(C520,'Policy Adjustors'!$A$7:$C$16,3,FALSE),0)</f>
        <v>0.83</v>
      </c>
      <c r="J520" s="65">
        <f t="shared" ref="J520:J583" si="25">ROUND(G520*H520,4)</f>
        <v>0.61329999999999996</v>
      </c>
      <c r="K520" s="65">
        <f t="shared" ref="K520:K583" si="26">ROUND(G520*I520,4)</f>
        <v>0.61329999999999996</v>
      </c>
      <c r="L520" s="44"/>
    </row>
    <row r="521" spans="1:12" x14ac:dyDescent="0.25">
      <c r="A521" s="8" t="s">
        <v>515</v>
      </c>
      <c r="B521" s="25" t="s">
        <v>2082</v>
      </c>
      <c r="C521" s="8" t="s">
        <v>1595</v>
      </c>
      <c r="D521" s="74">
        <v>4.5388915085698978</v>
      </c>
      <c r="E521" s="9">
        <v>0.97870000000000001</v>
      </c>
      <c r="F521" s="9">
        <v>1.0925</v>
      </c>
      <c r="G521" s="9">
        <f t="shared" si="24"/>
        <v>1.0691999999999999</v>
      </c>
      <c r="H521" s="10">
        <f>IFERROR(VLOOKUP(C521,'Policy Adjustors'!$A$7:$C$16,2,FALSE),0)</f>
        <v>0.83</v>
      </c>
      <c r="I521" s="10">
        <f>IFERROR(VLOOKUP(C521,'Policy Adjustors'!$A$7:$C$16,3,FALSE),0)</f>
        <v>0.83</v>
      </c>
      <c r="J521" s="65">
        <f t="shared" si="25"/>
        <v>0.88739999999999997</v>
      </c>
      <c r="K521" s="65">
        <f t="shared" si="26"/>
        <v>0.88739999999999997</v>
      </c>
      <c r="L521" s="44"/>
    </row>
    <row r="522" spans="1:12" x14ac:dyDescent="0.25">
      <c r="A522" s="8" t="s">
        <v>516</v>
      </c>
      <c r="B522" s="25" t="s">
        <v>2082</v>
      </c>
      <c r="C522" s="8" t="s">
        <v>1595</v>
      </c>
      <c r="D522" s="74">
        <v>8.0937424129643922</v>
      </c>
      <c r="E522" s="9">
        <v>1.9327000000000001</v>
      </c>
      <c r="F522" s="9">
        <v>1.0925</v>
      </c>
      <c r="G522" s="9">
        <f t="shared" si="24"/>
        <v>2.1114999999999999</v>
      </c>
      <c r="H522" s="10">
        <f>IFERROR(VLOOKUP(C522,'Policy Adjustors'!$A$7:$C$16,2,FALSE),0)</f>
        <v>0.83</v>
      </c>
      <c r="I522" s="10">
        <f>IFERROR(VLOOKUP(C522,'Policy Adjustors'!$A$7:$C$16,3,FALSE),0)</f>
        <v>0.83</v>
      </c>
      <c r="J522" s="65">
        <f t="shared" si="25"/>
        <v>1.7524999999999999</v>
      </c>
      <c r="K522" s="65">
        <f t="shared" si="26"/>
        <v>1.7524999999999999</v>
      </c>
      <c r="L522" s="44"/>
    </row>
    <row r="523" spans="1:12" x14ac:dyDescent="0.25">
      <c r="A523" s="8" t="s">
        <v>517</v>
      </c>
      <c r="B523" s="25" t="s">
        <v>1442</v>
      </c>
      <c r="C523" s="8" t="s">
        <v>1595</v>
      </c>
      <c r="D523" s="74">
        <v>2.2072581203012698</v>
      </c>
      <c r="E523" s="9">
        <v>0.55569999999999997</v>
      </c>
      <c r="F523" s="9">
        <v>1.0925</v>
      </c>
      <c r="G523" s="9">
        <f t="shared" si="24"/>
        <v>0.60709999999999997</v>
      </c>
      <c r="H523" s="10">
        <f>IFERROR(VLOOKUP(C523,'Policy Adjustors'!$A$7:$C$16,2,FALSE),0)</f>
        <v>0.83</v>
      </c>
      <c r="I523" s="10">
        <f>IFERROR(VLOOKUP(C523,'Policy Adjustors'!$A$7:$C$16,3,FALSE),0)</f>
        <v>0.83</v>
      </c>
      <c r="J523" s="65">
        <f t="shared" si="25"/>
        <v>0.50390000000000001</v>
      </c>
      <c r="K523" s="65">
        <f t="shared" si="26"/>
        <v>0.50390000000000001</v>
      </c>
      <c r="L523" s="44"/>
    </row>
    <row r="524" spans="1:12" x14ac:dyDescent="0.25">
      <c r="A524" s="8" t="s">
        <v>518</v>
      </c>
      <c r="B524" s="25" t="s">
        <v>1442</v>
      </c>
      <c r="C524" s="8" t="s">
        <v>1595</v>
      </c>
      <c r="D524" s="74">
        <v>2.8474885163359871</v>
      </c>
      <c r="E524" s="9">
        <v>0.71330000000000005</v>
      </c>
      <c r="F524" s="9">
        <v>1.0925</v>
      </c>
      <c r="G524" s="9">
        <f t="shared" si="24"/>
        <v>0.77929999999999999</v>
      </c>
      <c r="H524" s="10">
        <f>IFERROR(VLOOKUP(C524,'Policy Adjustors'!$A$7:$C$16,2,FALSE),0)</f>
        <v>0.83</v>
      </c>
      <c r="I524" s="10">
        <f>IFERROR(VLOOKUP(C524,'Policy Adjustors'!$A$7:$C$16,3,FALSE),0)</f>
        <v>0.83</v>
      </c>
      <c r="J524" s="65">
        <f t="shared" si="25"/>
        <v>0.64680000000000004</v>
      </c>
      <c r="K524" s="65">
        <f t="shared" si="26"/>
        <v>0.64680000000000004</v>
      </c>
      <c r="L524" s="44"/>
    </row>
    <row r="525" spans="1:12" x14ac:dyDescent="0.25">
      <c r="A525" s="8" t="s">
        <v>519</v>
      </c>
      <c r="B525" s="25" t="s">
        <v>1442</v>
      </c>
      <c r="C525" s="8" t="s">
        <v>1595</v>
      </c>
      <c r="D525" s="74">
        <v>4.0717249604892425</v>
      </c>
      <c r="E525" s="9">
        <v>1.0318000000000001</v>
      </c>
      <c r="F525" s="9">
        <v>1.0925</v>
      </c>
      <c r="G525" s="9">
        <f t="shared" si="24"/>
        <v>1.1272</v>
      </c>
      <c r="H525" s="10">
        <f>IFERROR(VLOOKUP(C525,'Policy Adjustors'!$A$7:$C$16,2,FALSE),0)</f>
        <v>0.83</v>
      </c>
      <c r="I525" s="10">
        <f>IFERROR(VLOOKUP(C525,'Policy Adjustors'!$A$7:$C$16,3,FALSE),0)</f>
        <v>0.83</v>
      </c>
      <c r="J525" s="65">
        <f t="shared" si="25"/>
        <v>0.93559999999999999</v>
      </c>
      <c r="K525" s="65">
        <f t="shared" si="26"/>
        <v>0.93559999999999999</v>
      </c>
      <c r="L525" s="44"/>
    </row>
    <row r="526" spans="1:12" x14ac:dyDescent="0.25">
      <c r="A526" s="8" t="s">
        <v>520</v>
      </c>
      <c r="B526" s="25" t="s">
        <v>1442</v>
      </c>
      <c r="C526" s="8" t="s">
        <v>1595</v>
      </c>
      <c r="D526" s="74">
        <v>5.7584543549066591</v>
      </c>
      <c r="E526" s="9">
        <v>1.6984999999999999</v>
      </c>
      <c r="F526" s="9">
        <v>1.0925</v>
      </c>
      <c r="G526" s="9">
        <f t="shared" si="24"/>
        <v>1.8555999999999999</v>
      </c>
      <c r="H526" s="10">
        <f>IFERROR(VLOOKUP(C526,'Policy Adjustors'!$A$7:$C$16,2,FALSE),0)</f>
        <v>0.83</v>
      </c>
      <c r="I526" s="10">
        <f>IFERROR(VLOOKUP(C526,'Policy Adjustors'!$A$7:$C$16,3,FALSE),0)</f>
        <v>0.83</v>
      </c>
      <c r="J526" s="65">
        <f t="shared" si="25"/>
        <v>1.5401</v>
      </c>
      <c r="K526" s="65">
        <f t="shared" si="26"/>
        <v>1.5401</v>
      </c>
      <c r="L526" s="44"/>
    </row>
    <row r="527" spans="1:12" x14ac:dyDescent="0.25">
      <c r="A527" s="8" t="s">
        <v>521</v>
      </c>
      <c r="B527" s="25" t="s">
        <v>1443</v>
      </c>
      <c r="C527" s="8" t="s">
        <v>1595</v>
      </c>
      <c r="D527" s="74">
        <v>2.0718964684674539</v>
      </c>
      <c r="E527" s="9">
        <v>0.47989999999999999</v>
      </c>
      <c r="F527" s="9">
        <v>1.0925</v>
      </c>
      <c r="G527" s="9">
        <f t="shared" si="24"/>
        <v>0.52429999999999999</v>
      </c>
      <c r="H527" s="10">
        <f>IFERROR(VLOOKUP(C527,'Policy Adjustors'!$A$7:$C$16,2,FALSE),0)</f>
        <v>0.83</v>
      </c>
      <c r="I527" s="10">
        <f>IFERROR(VLOOKUP(C527,'Policy Adjustors'!$A$7:$C$16,3,FALSE),0)</f>
        <v>0.83</v>
      </c>
      <c r="J527" s="65">
        <f t="shared" si="25"/>
        <v>0.43519999999999998</v>
      </c>
      <c r="K527" s="65">
        <f t="shared" si="26"/>
        <v>0.43519999999999998</v>
      </c>
      <c r="L527" s="44"/>
    </row>
    <row r="528" spans="1:12" x14ac:dyDescent="0.25">
      <c r="A528" s="8" t="s">
        <v>522</v>
      </c>
      <c r="B528" s="25" t="s">
        <v>1443</v>
      </c>
      <c r="C528" s="8" t="s">
        <v>1595</v>
      </c>
      <c r="D528" s="74">
        <v>2.8338028351669813</v>
      </c>
      <c r="E528" s="9">
        <v>0.66539999999999999</v>
      </c>
      <c r="F528" s="9">
        <v>1.0925</v>
      </c>
      <c r="G528" s="9">
        <f t="shared" si="24"/>
        <v>0.72689999999999999</v>
      </c>
      <c r="H528" s="10">
        <f>IFERROR(VLOOKUP(C528,'Policy Adjustors'!$A$7:$C$16,2,FALSE),0)</f>
        <v>0.83</v>
      </c>
      <c r="I528" s="10">
        <f>IFERROR(VLOOKUP(C528,'Policy Adjustors'!$A$7:$C$16,3,FALSE),0)</f>
        <v>0.83</v>
      </c>
      <c r="J528" s="65">
        <f t="shared" si="25"/>
        <v>0.60329999999999995</v>
      </c>
      <c r="K528" s="65">
        <f t="shared" si="26"/>
        <v>0.60329999999999995</v>
      </c>
      <c r="L528" s="44"/>
    </row>
    <row r="529" spans="1:12" x14ac:dyDescent="0.25">
      <c r="A529" s="8" t="s">
        <v>523</v>
      </c>
      <c r="B529" s="25" t="s">
        <v>1443</v>
      </c>
      <c r="C529" s="8" t="s">
        <v>1595</v>
      </c>
      <c r="D529" s="74">
        <v>4.1058579114745815</v>
      </c>
      <c r="E529" s="9">
        <v>0.96030000000000004</v>
      </c>
      <c r="F529" s="9">
        <v>1.0925</v>
      </c>
      <c r="G529" s="9">
        <f t="shared" si="24"/>
        <v>1.0490999999999999</v>
      </c>
      <c r="H529" s="10">
        <f>IFERROR(VLOOKUP(C529,'Policy Adjustors'!$A$7:$C$16,2,FALSE),0)</f>
        <v>0.83</v>
      </c>
      <c r="I529" s="10">
        <f>IFERROR(VLOOKUP(C529,'Policy Adjustors'!$A$7:$C$16,3,FALSE),0)</f>
        <v>0.83</v>
      </c>
      <c r="J529" s="65">
        <f t="shared" si="25"/>
        <v>0.87080000000000002</v>
      </c>
      <c r="K529" s="65">
        <f t="shared" si="26"/>
        <v>0.87080000000000002</v>
      </c>
      <c r="L529" s="44"/>
    </row>
    <row r="530" spans="1:12" x14ac:dyDescent="0.25">
      <c r="A530" s="8" t="s">
        <v>524</v>
      </c>
      <c r="B530" s="25" t="s">
        <v>1443</v>
      </c>
      <c r="C530" s="8" t="s">
        <v>1595</v>
      </c>
      <c r="D530" s="74">
        <v>6.5170097311496216</v>
      </c>
      <c r="E530" s="9">
        <v>1.6867000000000001</v>
      </c>
      <c r="F530" s="9">
        <v>1.0925</v>
      </c>
      <c r="G530" s="9">
        <f t="shared" si="24"/>
        <v>1.8427</v>
      </c>
      <c r="H530" s="10">
        <f>IFERROR(VLOOKUP(C530,'Policy Adjustors'!$A$7:$C$16,2,FALSE),0)</f>
        <v>0.83</v>
      </c>
      <c r="I530" s="10">
        <f>IFERROR(VLOOKUP(C530,'Policy Adjustors'!$A$7:$C$16,3,FALSE),0)</f>
        <v>0.83</v>
      </c>
      <c r="J530" s="65">
        <f t="shared" si="25"/>
        <v>1.5294000000000001</v>
      </c>
      <c r="K530" s="65">
        <f t="shared" si="26"/>
        <v>1.5294000000000001</v>
      </c>
      <c r="L530" s="44"/>
    </row>
    <row r="531" spans="1:12" x14ac:dyDescent="0.25">
      <c r="A531" s="8" t="s">
        <v>525</v>
      </c>
      <c r="B531" s="25" t="s">
        <v>1444</v>
      </c>
      <c r="C531" s="8" t="s">
        <v>1595</v>
      </c>
      <c r="D531" s="74">
        <v>3.9684537658680208</v>
      </c>
      <c r="E531" s="9">
        <v>1.6877</v>
      </c>
      <c r="F531" s="9">
        <v>1.0925</v>
      </c>
      <c r="G531" s="9">
        <f t="shared" si="24"/>
        <v>1.8438000000000001</v>
      </c>
      <c r="H531" s="10">
        <f>IFERROR(VLOOKUP(C531,'Policy Adjustors'!$A$7:$C$16,2,FALSE),0)</f>
        <v>0.83</v>
      </c>
      <c r="I531" s="10">
        <f>IFERROR(VLOOKUP(C531,'Policy Adjustors'!$A$7:$C$16,3,FALSE),0)</f>
        <v>0.83</v>
      </c>
      <c r="J531" s="65">
        <f t="shared" si="25"/>
        <v>1.5304</v>
      </c>
      <c r="K531" s="65">
        <f t="shared" si="26"/>
        <v>1.5304</v>
      </c>
      <c r="L531" s="44"/>
    </row>
    <row r="532" spans="1:12" x14ac:dyDescent="0.25">
      <c r="A532" s="8" t="s">
        <v>526</v>
      </c>
      <c r="B532" s="25" t="s">
        <v>1444</v>
      </c>
      <c r="C532" s="8" t="s">
        <v>1595</v>
      </c>
      <c r="D532" s="74">
        <v>5.4491454669783934</v>
      </c>
      <c r="E532" s="9">
        <v>2.1678000000000002</v>
      </c>
      <c r="F532" s="9">
        <v>1.0925</v>
      </c>
      <c r="G532" s="9">
        <f t="shared" si="24"/>
        <v>2.3683000000000001</v>
      </c>
      <c r="H532" s="10">
        <f>IFERROR(VLOOKUP(C532,'Policy Adjustors'!$A$7:$C$16,2,FALSE),0)</f>
        <v>0.83</v>
      </c>
      <c r="I532" s="10">
        <f>IFERROR(VLOOKUP(C532,'Policy Adjustors'!$A$7:$C$16,3,FALSE),0)</f>
        <v>0.83</v>
      </c>
      <c r="J532" s="65">
        <f t="shared" si="25"/>
        <v>1.9657</v>
      </c>
      <c r="K532" s="65">
        <f t="shared" si="26"/>
        <v>1.9657</v>
      </c>
      <c r="L532" s="44"/>
    </row>
    <row r="533" spans="1:12" x14ac:dyDescent="0.25">
      <c r="A533" s="8" t="s">
        <v>527</v>
      </c>
      <c r="B533" s="25" t="s">
        <v>1444</v>
      </c>
      <c r="C533" s="8" t="s">
        <v>1595</v>
      </c>
      <c r="D533" s="74">
        <v>8.699081884505075</v>
      </c>
      <c r="E533" s="9">
        <v>3.0817000000000001</v>
      </c>
      <c r="F533" s="9">
        <v>1.0925</v>
      </c>
      <c r="G533" s="9">
        <f t="shared" si="24"/>
        <v>3.3668</v>
      </c>
      <c r="H533" s="10">
        <f>IFERROR(VLOOKUP(C533,'Policy Adjustors'!$A$7:$C$16,2,FALSE),0)</f>
        <v>0.83</v>
      </c>
      <c r="I533" s="10">
        <f>IFERROR(VLOOKUP(C533,'Policy Adjustors'!$A$7:$C$16,3,FALSE),0)</f>
        <v>0.83</v>
      </c>
      <c r="J533" s="65">
        <f t="shared" si="25"/>
        <v>2.7944</v>
      </c>
      <c r="K533" s="65">
        <f t="shared" si="26"/>
        <v>2.7944</v>
      </c>
      <c r="L533" s="44"/>
    </row>
    <row r="534" spans="1:12" x14ac:dyDescent="0.25">
      <c r="A534" s="8" t="s">
        <v>528</v>
      </c>
      <c r="B534" s="25" t="s">
        <v>1444</v>
      </c>
      <c r="C534" s="8" t="s">
        <v>1595</v>
      </c>
      <c r="D534" s="74">
        <v>15.983452964684462</v>
      </c>
      <c r="E534" s="9">
        <v>5.9923000000000002</v>
      </c>
      <c r="F534" s="9">
        <v>1.0925</v>
      </c>
      <c r="G534" s="9">
        <f t="shared" si="24"/>
        <v>6.5465999999999998</v>
      </c>
      <c r="H534" s="10">
        <f>IFERROR(VLOOKUP(C534,'Policy Adjustors'!$A$7:$C$16,2,FALSE),0)</f>
        <v>0.83</v>
      </c>
      <c r="I534" s="10">
        <f>IFERROR(VLOOKUP(C534,'Policy Adjustors'!$A$7:$C$16,3,FALSE),0)</f>
        <v>0.83</v>
      </c>
      <c r="J534" s="65">
        <f t="shared" si="25"/>
        <v>5.4337</v>
      </c>
      <c r="K534" s="65">
        <f t="shared" si="26"/>
        <v>5.4337</v>
      </c>
      <c r="L534" s="44"/>
    </row>
    <row r="535" spans="1:12" x14ac:dyDescent="0.25">
      <c r="A535" s="8" t="s">
        <v>529</v>
      </c>
      <c r="B535" s="25" t="s">
        <v>1445</v>
      </c>
      <c r="C535" s="8" t="s">
        <v>1595</v>
      </c>
      <c r="D535" s="74">
        <v>3.4907983317512095</v>
      </c>
      <c r="E535" s="9">
        <v>1.3005</v>
      </c>
      <c r="F535" s="9">
        <v>1.0925</v>
      </c>
      <c r="G535" s="9">
        <f t="shared" si="24"/>
        <v>1.4208000000000001</v>
      </c>
      <c r="H535" s="10">
        <f>IFERROR(VLOOKUP(C535,'Policy Adjustors'!$A$7:$C$16,2,FALSE),0)</f>
        <v>0.83</v>
      </c>
      <c r="I535" s="10">
        <f>IFERROR(VLOOKUP(C535,'Policy Adjustors'!$A$7:$C$16,3,FALSE),0)</f>
        <v>0.83</v>
      </c>
      <c r="J535" s="65">
        <f t="shared" si="25"/>
        <v>1.1793</v>
      </c>
      <c r="K535" s="65">
        <f t="shared" si="26"/>
        <v>1.1793</v>
      </c>
      <c r="L535" s="44"/>
    </row>
    <row r="536" spans="1:12" x14ac:dyDescent="0.25">
      <c r="A536" s="8" t="s">
        <v>530</v>
      </c>
      <c r="B536" s="25" t="s">
        <v>1445</v>
      </c>
      <c r="C536" s="8" t="s">
        <v>1595</v>
      </c>
      <c r="D536" s="74">
        <v>5.4206211145493475</v>
      </c>
      <c r="E536" s="9">
        <v>1.8262</v>
      </c>
      <c r="F536" s="9">
        <v>1.0925</v>
      </c>
      <c r="G536" s="9">
        <f t="shared" si="24"/>
        <v>1.9951000000000001</v>
      </c>
      <c r="H536" s="10">
        <f>IFERROR(VLOOKUP(C536,'Policy Adjustors'!$A$7:$C$16,2,FALSE),0)</f>
        <v>0.83</v>
      </c>
      <c r="I536" s="10">
        <f>IFERROR(VLOOKUP(C536,'Policy Adjustors'!$A$7:$C$16,3,FALSE),0)</f>
        <v>0.83</v>
      </c>
      <c r="J536" s="65">
        <f t="shared" si="25"/>
        <v>1.6558999999999999</v>
      </c>
      <c r="K536" s="65">
        <f t="shared" si="26"/>
        <v>1.6558999999999999</v>
      </c>
      <c r="L536" s="44"/>
    </row>
    <row r="537" spans="1:12" x14ac:dyDescent="0.25">
      <c r="A537" s="8" t="s">
        <v>531</v>
      </c>
      <c r="B537" s="25" t="s">
        <v>1445</v>
      </c>
      <c r="C537" s="8" t="s">
        <v>1595</v>
      </c>
      <c r="D537" s="74">
        <v>9.1002025652361098</v>
      </c>
      <c r="E537" s="9">
        <v>2.6315</v>
      </c>
      <c r="F537" s="9">
        <v>1.0925</v>
      </c>
      <c r="G537" s="9">
        <f t="shared" si="24"/>
        <v>2.8748999999999998</v>
      </c>
      <c r="H537" s="10">
        <f>IFERROR(VLOOKUP(C537,'Policy Adjustors'!$A$7:$C$16,2,FALSE),0)</f>
        <v>0.83</v>
      </c>
      <c r="I537" s="10">
        <f>IFERROR(VLOOKUP(C537,'Policy Adjustors'!$A$7:$C$16,3,FALSE),0)</f>
        <v>0.83</v>
      </c>
      <c r="J537" s="65">
        <f t="shared" si="25"/>
        <v>2.3862000000000001</v>
      </c>
      <c r="K537" s="65">
        <f t="shared" si="26"/>
        <v>2.3862000000000001</v>
      </c>
      <c r="L537" s="44"/>
    </row>
    <row r="538" spans="1:12" x14ac:dyDescent="0.25">
      <c r="A538" s="8" t="s">
        <v>532</v>
      </c>
      <c r="B538" s="25" t="s">
        <v>1445</v>
      </c>
      <c r="C538" s="8" t="s">
        <v>1595</v>
      </c>
      <c r="D538" s="74">
        <v>16.4022861803494</v>
      </c>
      <c r="E538" s="9">
        <v>4.6494999999999997</v>
      </c>
      <c r="F538" s="9">
        <v>1.0925</v>
      </c>
      <c r="G538" s="9">
        <f t="shared" si="24"/>
        <v>5.0796000000000001</v>
      </c>
      <c r="H538" s="10">
        <f>IFERROR(VLOOKUP(C538,'Policy Adjustors'!$A$7:$C$16,2,FALSE),0)</f>
        <v>0.83</v>
      </c>
      <c r="I538" s="10">
        <f>IFERROR(VLOOKUP(C538,'Policy Adjustors'!$A$7:$C$16,3,FALSE),0)</f>
        <v>0.83</v>
      </c>
      <c r="J538" s="65">
        <f t="shared" si="25"/>
        <v>4.2161</v>
      </c>
      <c r="K538" s="65">
        <f t="shared" si="26"/>
        <v>4.2161</v>
      </c>
      <c r="L538" s="44"/>
    </row>
    <row r="539" spans="1:12" x14ac:dyDescent="0.25">
      <c r="A539" s="8" t="s">
        <v>533</v>
      </c>
      <c r="B539" s="25" t="s">
        <v>1446</v>
      </c>
      <c r="C539" s="8" t="s">
        <v>1595</v>
      </c>
      <c r="D539" s="74">
        <v>2.1118487103957726</v>
      </c>
      <c r="E539" s="9">
        <v>1.0158</v>
      </c>
      <c r="F539" s="9">
        <v>1.0925</v>
      </c>
      <c r="G539" s="9">
        <f t="shared" si="24"/>
        <v>1.1097999999999999</v>
      </c>
      <c r="H539" s="10">
        <f>IFERROR(VLOOKUP(C539,'Policy Adjustors'!$A$7:$C$16,2,FALSE),0)</f>
        <v>0.83</v>
      </c>
      <c r="I539" s="10">
        <f>IFERROR(VLOOKUP(C539,'Policy Adjustors'!$A$7:$C$16,3,FALSE),0)</f>
        <v>0.83</v>
      </c>
      <c r="J539" s="65">
        <f t="shared" si="25"/>
        <v>0.92110000000000003</v>
      </c>
      <c r="K539" s="65">
        <f t="shared" si="26"/>
        <v>0.92110000000000003</v>
      </c>
      <c r="L539" s="44"/>
    </row>
    <row r="540" spans="1:12" x14ac:dyDescent="0.25">
      <c r="A540" s="8" t="s">
        <v>534</v>
      </c>
      <c r="B540" s="25" t="s">
        <v>1446</v>
      </c>
      <c r="C540" s="8" t="s">
        <v>1595</v>
      </c>
      <c r="D540" s="74">
        <v>3.2232859880499136</v>
      </c>
      <c r="E540" s="9">
        <v>1.3187</v>
      </c>
      <c r="F540" s="9">
        <v>1.0925</v>
      </c>
      <c r="G540" s="9">
        <f t="shared" si="24"/>
        <v>1.4407000000000001</v>
      </c>
      <c r="H540" s="10">
        <f>IFERROR(VLOOKUP(C540,'Policy Adjustors'!$A$7:$C$16,2,FALSE),0)</f>
        <v>0.83</v>
      </c>
      <c r="I540" s="10">
        <f>IFERROR(VLOOKUP(C540,'Policy Adjustors'!$A$7:$C$16,3,FALSE),0)</f>
        <v>0.83</v>
      </c>
      <c r="J540" s="65">
        <f t="shared" si="25"/>
        <v>1.1958</v>
      </c>
      <c r="K540" s="65">
        <f t="shared" si="26"/>
        <v>1.1958</v>
      </c>
      <c r="L540" s="44"/>
    </row>
    <row r="541" spans="1:12" x14ac:dyDescent="0.25">
      <c r="A541" s="8" t="s">
        <v>535</v>
      </c>
      <c r="B541" s="25" t="s">
        <v>1446</v>
      </c>
      <c r="C541" s="8" t="s">
        <v>1595</v>
      </c>
      <c r="D541" s="74">
        <v>5.035925429503437</v>
      </c>
      <c r="E541" s="9">
        <v>1.7145999999999999</v>
      </c>
      <c r="F541" s="9">
        <v>1.0925</v>
      </c>
      <c r="G541" s="9">
        <f t="shared" si="24"/>
        <v>1.8732</v>
      </c>
      <c r="H541" s="10">
        <f>IFERROR(VLOOKUP(C541,'Policy Adjustors'!$A$7:$C$16,2,FALSE),0)</f>
        <v>0.83</v>
      </c>
      <c r="I541" s="10">
        <f>IFERROR(VLOOKUP(C541,'Policy Adjustors'!$A$7:$C$16,3,FALSE),0)</f>
        <v>0.83</v>
      </c>
      <c r="J541" s="65">
        <f t="shared" si="25"/>
        <v>1.5548</v>
      </c>
      <c r="K541" s="65">
        <f t="shared" si="26"/>
        <v>1.5548</v>
      </c>
      <c r="L541" s="44"/>
    </row>
    <row r="542" spans="1:12" x14ac:dyDescent="0.25">
      <c r="A542" s="8" t="s">
        <v>536</v>
      </c>
      <c r="B542" s="25" t="s">
        <v>1446</v>
      </c>
      <c r="C542" s="8" t="s">
        <v>1595</v>
      </c>
      <c r="D542" s="74">
        <v>9.7885582486145992</v>
      </c>
      <c r="E542" s="9">
        <v>3.1888000000000001</v>
      </c>
      <c r="F542" s="9">
        <v>1.0925</v>
      </c>
      <c r="G542" s="9">
        <f t="shared" si="24"/>
        <v>3.4838</v>
      </c>
      <c r="H542" s="10">
        <f>IFERROR(VLOOKUP(C542,'Policy Adjustors'!$A$7:$C$16,2,FALSE),0)</f>
        <v>0.83</v>
      </c>
      <c r="I542" s="10">
        <f>IFERROR(VLOOKUP(C542,'Policy Adjustors'!$A$7:$C$16,3,FALSE),0)</f>
        <v>0.83</v>
      </c>
      <c r="J542" s="65">
        <f t="shared" si="25"/>
        <v>2.8915999999999999</v>
      </c>
      <c r="K542" s="65">
        <f t="shared" si="26"/>
        <v>2.8915999999999999</v>
      </c>
      <c r="L542" s="44"/>
    </row>
    <row r="543" spans="1:12" x14ac:dyDescent="0.25">
      <c r="A543" s="8" t="s">
        <v>537</v>
      </c>
      <c r="B543" s="25" t="s">
        <v>1447</v>
      </c>
      <c r="C543" s="8" t="s">
        <v>1595</v>
      </c>
      <c r="D543" s="74">
        <v>2.920879566614035</v>
      </c>
      <c r="E543" s="9">
        <v>1.1324000000000001</v>
      </c>
      <c r="F543" s="9">
        <v>1.0925</v>
      </c>
      <c r="G543" s="9">
        <f t="shared" si="24"/>
        <v>1.2371000000000001</v>
      </c>
      <c r="H543" s="10">
        <f>IFERROR(VLOOKUP(C543,'Policy Adjustors'!$A$7:$C$16,2,FALSE),0)</f>
        <v>0.83</v>
      </c>
      <c r="I543" s="10">
        <f>IFERROR(VLOOKUP(C543,'Policy Adjustors'!$A$7:$C$16,3,FALSE),0)</f>
        <v>0.83</v>
      </c>
      <c r="J543" s="65">
        <f t="shared" si="25"/>
        <v>1.0267999999999999</v>
      </c>
      <c r="K543" s="65">
        <f t="shared" si="26"/>
        <v>1.0267999999999999</v>
      </c>
      <c r="L543" s="44"/>
    </row>
    <row r="544" spans="1:12" x14ac:dyDescent="0.25">
      <c r="A544" s="8" t="s">
        <v>538</v>
      </c>
      <c r="B544" s="25" t="s">
        <v>1447</v>
      </c>
      <c r="C544" s="8" t="s">
        <v>1595</v>
      </c>
      <c r="D544" s="74">
        <v>3.3388862528690315</v>
      </c>
      <c r="E544" s="9">
        <v>1.2061999999999999</v>
      </c>
      <c r="F544" s="9">
        <v>1.0925</v>
      </c>
      <c r="G544" s="9">
        <f t="shared" si="24"/>
        <v>1.3178000000000001</v>
      </c>
      <c r="H544" s="10">
        <f>IFERROR(VLOOKUP(C544,'Policy Adjustors'!$A$7:$C$16,2,FALSE),0)</f>
        <v>0.83</v>
      </c>
      <c r="I544" s="10">
        <f>IFERROR(VLOOKUP(C544,'Policy Adjustors'!$A$7:$C$16,3,FALSE),0)</f>
        <v>0.83</v>
      </c>
      <c r="J544" s="65">
        <f t="shared" si="25"/>
        <v>1.0938000000000001</v>
      </c>
      <c r="K544" s="65">
        <f t="shared" si="26"/>
        <v>1.0938000000000001</v>
      </c>
      <c r="L544" s="44"/>
    </row>
    <row r="545" spans="1:12" x14ac:dyDescent="0.25">
      <c r="A545" s="8" t="s">
        <v>539</v>
      </c>
      <c r="B545" s="25" t="s">
        <v>1447</v>
      </c>
      <c r="C545" s="8" t="s">
        <v>1595</v>
      </c>
      <c r="D545" s="74">
        <v>4.6532199179472098</v>
      </c>
      <c r="E545" s="9">
        <v>1.3584000000000001</v>
      </c>
      <c r="F545" s="9">
        <v>1.0925</v>
      </c>
      <c r="G545" s="9">
        <f t="shared" si="24"/>
        <v>1.4841</v>
      </c>
      <c r="H545" s="10">
        <f>IFERROR(VLOOKUP(C545,'Policy Adjustors'!$A$7:$C$16,2,FALSE),0)</f>
        <v>0.83</v>
      </c>
      <c r="I545" s="10">
        <f>IFERROR(VLOOKUP(C545,'Policy Adjustors'!$A$7:$C$16,3,FALSE),0)</f>
        <v>0.83</v>
      </c>
      <c r="J545" s="65">
        <f t="shared" si="25"/>
        <v>1.2318</v>
      </c>
      <c r="K545" s="65">
        <f t="shared" si="26"/>
        <v>1.2318</v>
      </c>
      <c r="L545" s="44"/>
    </row>
    <row r="546" spans="1:12" x14ac:dyDescent="0.25">
      <c r="A546" s="8" t="s">
        <v>540</v>
      </c>
      <c r="B546" s="25" t="s">
        <v>1447</v>
      </c>
      <c r="C546" s="8" t="s">
        <v>1595</v>
      </c>
      <c r="D546" s="74">
        <v>8.8192626968426104</v>
      </c>
      <c r="E546" s="9">
        <v>3.2763</v>
      </c>
      <c r="F546" s="9">
        <v>1.0925</v>
      </c>
      <c r="G546" s="9">
        <f t="shared" si="24"/>
        <v>3.5794000000000001</v>
      </c>
      <c r="H546" s="10">
        <f>IFERROR(VLOOKUP(C546,'Policy Adjustors'!$A$7:$C$16,2,FALSE),0)</f>
        <v>0.83</v>
      </c>
      <c r="I546" s="10">
        <f>IFERROR(VLOOKUP(C546,'Policy Adjustors'!$A$7:$C$16,3,FALSE),0)</f>
        <v>0.83</v>
      </c>
      <c r="J546" s="65">
        <f t="shared" si="25"/>
        <v>2.9708999999999999</v>
      </c>
      <c r="K546" s="65">
        <f t="shared" si="26"/>
        <v>2.9708999999999999</v>
      </c>
      <c r="L546" s="44"/>
    </row>
    <row r="547" spans="1:12" x14ac:dyDescent="0.25">
      <c r="A547" s="8" t="s">
        <v>541</v>
      </c>
      <c r="B547" s="25" t="s">
        <v>1448</v>
      </c>
      <c r="C547" s="8" t="s">
        <v>1595</v>
      </c>
      <c r="D547" s="74">
        <v>2.3216036540449085</v>
      </c>
      <c r="E547" s="9">
        <v>0.47049999999999997</v>
      </c>
      <c r="F547" s="9">
        <v>1.0925</v>
      </c>
      <c r="G547" s="9">
        <f t="shared" si="24"/>
        <v>0.51400000000000001</v>
      </c>
      <c r="H547" s="10">
        <f>IFERROR(VLOOKUP(C547,'Policy Adjustors'!$A$7:$C$16,2,FALSE),0)</f>
        <v>0.83</v>
      </c>
      <c r="I547" s="10">
        <f>IFERROR(VLOOKUP(C547,'Policy Adjustors'!$A$7:$C$16,3,FALSE),0)</f>
        <v>0.83</v>
      </c>
      <c r="J547" s="65">
        <f t="shared" si="25"/>
        <v>0.42659999999999998</v>
      </c>
      <c r="K547" s="65">
        <f t="shared" si="26"/>
        <v>0.42659999999999998</v>
      </c>
      <c r="L547" s="44"/>
    </row>
    <row r="548" spans="1:12" x14ac:dyDescent="0.25">
      <c r="A548" s="8" t="s">
        <v>542</v>
      </c>
      <c r="B548" s="25" t="s">
        <v>1448</v>
      </c>
      <c r="C548" s="8" t="s">
        <v>1595</v>
      </c>
      <c r="D548" s="74">
        <v>2.8373305806367553</v>
      </c>
      <c r="E548" s="9">
        <v>0.59050000000000002</v>
      </c>
      <c r="F548" s="9">
        <v>1.0925</v>
      </c>
      <c r="G548" s="9">
        <f t="shared" si="24"/>
        <v>0.64510000000000001</v>
      </c>
      <c r="H548" s="10">
        <f>IFERROR(VLOOKUP(C548,'Policy Adjustors'!$A$7:$C$16,2,FALSE),0)</f>
        <v>0.83</v>
      </c>
      <c r="I548" s="10">
        <f>IFERROR(VLOOKUP(C548,'Policy Adjustors'!$A$7:$C$16,3,FALSE),0)</f>
        <v>0.83</v>
      </c>
      <c r="J548" s="65">
        <f t="shared" si="25"/>
        <v>0.53539999999999999</v>
      </c>
      <c r="K548" s="65">
        <f t="shared" si="26"/>
        <v>0.53539999999999999</v>
      </c>
      <c r="L548" s="44"/>
    </row>
    <row r="549" spans="1:12" x14ac:dyDescent="0.25">
      <c r="A549" s="8" t="s">
        <v>543</v>
      </c>
      <c r="B549" s="25" t="s">
        <v>1448</v>
      </c>
      <c r="C549" s="8" t="s">
        <v>1595</v>
      </c>
      <c r="D549" s="74">
        <v>4.1800096362611487</v>
      </c>
      <c r="E549" s="9">
        <v>0.90269999999999995</v>
      </c>
      <c r="F549" s="9">
        <v>1.0925</v>
      </c>
      <c r="G549" s="9">
        <f t="shared" si="24"/>
        <v>0.98619999999999997</v>
      </c>
      <c r="H549" s="10">
        <f>IFERROR(VLOOKUP(C549,'Policy Adjustors'!$A$7:$C$16,2,FALSE),0)</f>
        <v>0.83</v>
      </c>
      <c r="I549" s="10">
        <f>IFERROR(VLOOKUP(C549,'Policy Adjustors'!$A$7:$C$16,3,FALSE),0)</f>
        <v>0.83</v>
      </c>
      <c r="J549" s="65">
        <f t="shared" si="25"/>
        <v>0.81850000000000001</v>
      </c>
      <c r="K549" s="65">
        <f t="shared" si="26"/>
        <v>0.81850000000000001</v>
      </c>
      <c r="L549" s="44"/>
    </row>
    <row r="550" spans="1:12" x14ac:dyDescent="0.25">
      <c r="A550" s="8" t="s">
        <v>544</v>
      </c>
      <c r="B550" s="25" t="s">
        <v>1448</v>
      </c>
      <c r="C550" s="8" t="s">
        <v>1595</v>
      </c>
      <c r="D550" s="74">
        <v>6.9739098851155612</v>
      </c>
      <c r="E550" s="9">
        <v>1.9303999999999999</v>
      </c>
      <c r="F550" s="9">
        <v>1.0925</v>
      </c>
      <c r="G550" s="9">
        <f t="shared" si="24"/>
        <v>2.109</v>
      </c>
      <c r="H550" s="10">
        <f>IFERROR(VLOOKUP(C550,'Policy Adjustors'!$A$7:$C$16,2,FALSE),0)</f>
        <v>0.83</v>
      </c>
      <c r="I550" s="10">
        <f>IFERROR(VLOOKUP(C550,'Policy Adjustors'!$A$7:$C$16,3,FALSE),0)</f>
        <v>0.83</v>
      </c>
      <c r="J550" s="65">
        <f t="shared" si="25"/>
        <v>1.7504999999999999</v>
      </c>
      <c r="K550" s="65">
        <f t="shared" si="26"/>
        <v>1.7504999999999999</v>
      </c>
      <c r="L550" s="44"/>
    </row>
    <row r="551" spans="1:12" x14ac:dyDescent="0.25">
      <c r="A551" s="8" t="s">
        <v>545</v>
      </c>
      <c r="B551" s="25" t="s">
        <v>1449</v>
      </c>
      <c r="C551" s="8" t="s">
        <v>1595</v>
      </c>
      <c r="D551" s="74">
        <v>2.2587024726355067</v>
      </c>
      <c r="E551" s="9">
        <v>0.48549999999999999</v>
      </c>
      <c r="F551" s="9">
        <v>1.0925</v>
      </c>
      <c r="G551" s="9">
        <f t="shared" si="24"/>
        <v>0.53039999999999998</v>
      </c>
      <c r="H551" s="10">
        <f>IFERROR(VLOOKUP(C551,'Policy Adjustors'!$A$7:$C$16,2,FALSE),0)</f>
        <v>0.83</v>
      </c>
      <c r="I551" s="10">
        <f>IFERROR(VLOOKUP(C551,'Policy Adjustors'!$A$7:$C$16,3,FALSE),0)</f>
        <v>0.83</v>
      </c>
      <c r="J551" s="65">
        <f t="shared" si="25"/>
        <v>0.44019999999999998</v>
      </c>
      <c r="K551" s="65">
        <f t="shared" si="26"/>
        <v>0.44019999999999998</v>
      </c>
      <c r="L551" s="44"/>
    </row>
    <row r="552" spans="1:12" x14ac:dyDescent="0.25">
      <c r="A552" s="8" t="s">
        <v>546</v>
      </c>
      <c r="B552" s="25" t="s">
        <v>1449</v>
      </c>
      <c r="C552" s="8" t="s">
        <v>1595</v>
      </c>
      <c r="D552" s="74">
        <v>2.8910757494810797</v>
      </c>
      <c r="E552" s="9">
        <v>0.63749999999999996</v>
      </c>
      <c r="F552" s="9">
        <v>1.0925</v>
      </c>
      <c r="G552" s="9">
        <f t="shared" si="24"/>
        <v>0.69650000000000001</v>
      </c>
      <c r="H552" s="10">
        <f>IFERROR(VLOOKUP(C552,'Policy Adjustors'!$A$7:$C$16,2,FALSE),0)</f>
        <v>0.83</v>
      </c>
      <c r="I552" s="10">
        <f>IFERROR(VLOOKUP(C552,'Policy Adjustors'!$A$7:$C$16,3,FALSE),0)</f>
        <v>0.83</v>
      </c>
      <c r="J552" s="65">
        <f t="shared" si="25"/>
        <v>0.57809999999999995</v>
      </c>
      <c r="K552" s="65">
        <f t="shared" si="26"/>
        <v>0.57809999999999995</v>
      </c>
      <c r="L552" s="44"/>
    </row>
    <row r="553" spans="1:12" x14ac:dyDescent="0.25">
      <c r="A553" s="8" t="s">
        <v>547</v>
      </c>
      <c r="B553" s="25" t="s">
        <v>1449</v>
      </c>
      <c r="C553" s="8" t="s">
        <v>1595</v>
      </c>
      <c r="D553" s="74">
        <v>4.378503718464775</v>
      </c>
      <c r="E553" s="9">
        <v>0.96870000000000001</v>
      </c>
      <c r="F553" s="9">
        <v>1.0925</v>
      </c>
      <c r="G553" s="9">
        <f t="shared" si="24"/>
        <v>1.0583</v>
      </c>
      <c r="H553" s="10">
        <f>IFERROR(VLOOKUP(C553,'Policy Adjustors'!$A$7:$C$16,2,FALSE),0)</f>
        <v>0.83</v>
      </c>
      <c r="I553" s="10">
        <f>IFERROR(VLOOKUP(C553,'Policy Adjustors'!$A$7:$C$16,3,FALSE),0)</f>
        <v>0.83</v>
      </c>
      <c r="J553" s="65">
        <f t="shared" si="25"/>
        <v>0.87839999999999996</v>
      </c>
      <c r="K553" s="65">
        <f t="shared" si="26"/>
        <v>0.87839999999999996</v>
      </c>
      <c r="L553" s="44"/>
    </row>
    <row r="554" spans="1:12" x14ac:dyDescent="0.25">
      <c r="A554" s="8" t="s">
        <v>548</v>
      </c>
      <c r="B554" s="25" t="s">
        <v>1449</v>
      </c>
      <c r="C554" s="8" t="s">
        <v>1595</v>
      </c>
      <c r="D554" s="74">
        <v>7.563130449007252</v>
      </c>
      <c r="E554" s="9">
        <v>2.0796000000000001</v>
      </c>
      <c r="F554" s="9">
        <v>1.0925</v>
      </c>
      <c r="G554" s="9">
        <f t="shared" si="24"/>
        <v>2.2719999999999998</v>
      </c>
      <c r="H554" s="10">
        <f>IFERROR(VLOOKUP(C554,'Policy Adjustors'!$A$7:$C$16,2,FALSE),0)</f>
        <v>0.83</v>
      </c>
      <c r="I554" s="10">
        <f>IFERROR(VLOOKUP(C554,'Policy Adjustors'!$A$7:$C$16,3,FALSE),0)</f>
        <v>0.83</v>
      </c>
      <c r="J554" s="65">
        <f t="shared" si="25"/>
        <v>1.8857999999999999</v>
      </c>
      <c r="K554" s="65">
        <f t="shared" si="26"/>
        <v>1.8857999999999999</v>
      </c>
      <c r="L554" s="44"/>
    </row>
    <row r="555" spans="1:12" x14ac:dyDescent="0.25">
      <c r="A555" s="8" t="s">
        <v>549</v>
      </c>
      <c r="B555" s="25" t="s">
        <v>1450</v>
      </c>
      <c r="C555" s="8" t="s">
        <v>1597</v>
      </c>
      <c r="D555" s="74">
        <v>2.3983374958025134</v>
      </c>
      <c r="E555" s="9">
        <v>0.56930000000000003</v>
      </c>
      <c r="F555" s="9">
        <v>1.0925</v>
      </c>
      <c r="G555" s="9">
        <f t="shared" si="24"/>
        <v>0.622</v>
      </c>
      <c r="H555" s="10">
        <f>IFERROR(VLOOKUP(C555,'Policy Adjustors'!$A$7:$C$16,2,FALSE),0)</f>
        <v>0.87</v>
      </c>
      <c r="I555" s="10">
        <f>IFERROR(VLOOKUP(C555,'Policy Adjustors'!$A$7:$C$16,3,FALSE),0)</f>
        <v>1.36</v>
      </c>
      <c r="J555" s="65">
        <f t="shared" si="25"/>
        <v>0.54110000000000003</v>
      </c>
      <c r="K555" s="65">
        <f t="shared" si="26"/>
        <v>0.84589999999999999</v>
      </c>
      <c r="L555" s="44"/>
    </row>
    <row r="556" spans="1:12" x14ac:dyDescent="0.25">
      <c r="A556" s="8" t="s">
        <v>550</v>
      </c>
      <c r="B556" s="25" t="s">
        <v>1450</v>
      </c>
      <c r="C556" s="8" t="s">
        <v>1597</v>
      </c>
      <c r="D556" s="74">
        <v>3.2074085211069092</v>
      </c>
      <c r="E556" s="9">
        <v>0.77849999999999997</v>
      </c>
      <c r="F556" s="9">
        <v>1.0925</v>
      </c>
      <c r="G556" s="9">
        <f t="shared" si="24"/>
        <v>0.85050000000000003</v>
      </c>
      <c r="H556" s="10">
        <f>IFERROR(VLOOKUP(C556,'Policy Adjustors'!$A$7:$C$16,2,FALSE),0)</f>
        <v>0.87</v>
      </c>
      <c r="I556" s="10">
        <f>IFERROR(VLOOKUP(C556,'Policy Adjustors'!$A$7:$C$16,3,FALSE),0)</f>
        <v>1.36</v>
      </c>
      <c r="J556" s="65">
        <f t="shared" si="25"/>
        <v>0.7399</v>
      </c>
      <c r="K556" s="65">
        <f t="shared" si="26"/>
        <v>1.1567000000000001</v>
      </c>
      <c r="L556" s="44"/>
    </row>
    <row r="557" spans="1:12" x14ac:dyDescent="0.25">
      <c r="A557" s="8" t="s">
        <v>551</v>
      </c>
      <c r="B557" s="25" t="s">
        <v>1450</v>
      </c>
      <c r="C557" s="8" t="s">
        <v>1597</v>
      </c>
      <c r="D557" s="74">
        <v>4.496258796802719</v>
      </c>
      <c r="E557" s="9">
        <v>1.0311999999999999</v>
      </c>
      <c r="F557" s="9">
        <v>1.0925</v>
      </c>
      <c r="G557" s="9">
        <f t="shared" si="24"/>
        <v>1.1266</v>
      </c>
      <c r="H557" s="10">
        <f>IFERROR(VLOOKUP(C557,'Policy Adjustors'!$A$7:$C$16,2,FALSE),0)</f>
        <v>0.87</v>
      </c>
      <c r="I557" s="10">
        <f>IFERROR(VLOOKUP(C557,'Policy Adjustors'!$A$7:$C$16,3,FALSE),0)</f>
        <v>1.36</v>
      </c>
      <c r="J557" s="65">
        <f t="shared" si="25"/>
        <v>0.98009999999999997</v>
      </c>
      <c r="K557" s="65">
        <f t="shared" si="26"/>
        <v>1.5322</v>
      </c>
      <c r="L557" s="44"/>
    </row>
    <row r="558" spans="1:12" x14ac:dyDescent="0.25">
      <c r="A558" s="8" t="s">
        <v>552</v>
      </c>
      <c r="B558" s="25" t="s">
        <v>1450</v>
      </c>
      <c r="C558" s="8" t="s">
        <v>1597</v>
      </c>
      <c r="D558" s="74">
        <v>6.4245046573267848</v>
      </c>
      <c r="E558" s="9">
        <v>1.518</v>
      </c>
      <c r="F558" s="9">
        <v>1.0925</v>
      </c>
      <c r="G558" s="9">
        <f t="shared" si="24"/>
        <v>1.6584000000000001</v>
      </c>
      <c r="H558" s="10">
        <f>IFERROR(VLOOKUP(C558,'Policy Adjustors'!$A$7:$C$16,2,FALSE),0)</f>
        <v>0.87</v>
      </c>
      <c r="I558" s="10">
        <f>IFERROR(VLOOKUP(C558,'Policy Adjustors'!$A$7:$C$16,3,FALSE),0)</f>
        <v>1.36</v>
      </c>
      <c r="J558" s="65">
        <f t="shared" si="25"/>
        <v>1.4428000000000001</v>
      </c>
      <c r="K558" s="65">
        <f t="shared" si="26"/>
        <v>2.2553999999999998</v>
      </c>
      <c r="L558" s="44"/>
    </row>
    <row r="559" spans="1:12" x14ac:dyDescent="0.25">
      <c r="A559" s="8" t="s">
        <v>553</v>
      </c>
      <c r="B559" s="25" t="s">
        <v>1451</v>
      </c>
      <c r="C559" s="8" t="s">
        <v>1595</v>
      </c>
      <c r="D559" s="74">
        <v>2.5022753401602031</v>
      </c>
      <c r="E559" s="9">
        <v>0.5202</v>
      </c>
      <c r="F559" s="9">
        <v>1.0925</v>
      </c>
      <c r="G559" s="9">
        <f t="shared" si="24"/>
        <v>0.56830000000000003</v>
      </c>
      <c r="H559" s="10">
        <f>IFERROR(VLOOKUP(C559,'Policy Adjustors'!$A$7:$C$16,2,FALSE),0)</f>
        <v>0.83</v>
      </c>
      <c r="I559" s="10">
        <f>IFERROR(VLOOKUP(C559,'Policy Adjustors'!$A$7:$C$16,3,FALSE),0)</f>
        <v>0.83</v>
      </c>
      <c r="J559" s="65">
        <f t="shared" si="25"/>
        <v>0.47170000000000001</v>
      </c>
      <c r="K559" s="65">
        <f t="shared" si="26"/>
        <v>0.47170000000000001</v>
      </c>
      <c r="L559" s="44"/>
    </row>
    <row r="560" spans="1:12" x14ac:dyDescent="0.25">
      <c r="A560" s="8" t="s">
        <v>554</v>
      </c>
      <c r="B560" s="25" t="s">
        <v>1451</v>
      </c>
      <c r="C560" s="8" t="s">
        <v>1595</v>
      </c>
      <c r="D560" s="74">
        <v>3.2007059445954136</v>
      </c>
      <c r="E560" s="9">
        <v>0.67420000000000002</v>
      </c>
      <c r="F560" s="9">
        <v>1.0925</v>
      </c>
      <c r="G560" s="9">
        <f t="shared" si="24"/>
        <v>0.73660000000000003</v>
      </c>
      <c r="H560" s="10">
        <f>IFERROR(VLOOKUP(C560,'Policy Adjustors'!$A$7:$C$16,2,FALSE),0)</f>
        <v>0.83</v>
      </c>
      <c r="I560" s="10">
        <f>IFERROR(VLOOKUP(C560,'Policy Adjustors'!$A$7:$C$16,3,FALSE),0)</f>
        <v>0.83</v>
      </c>
      <c r="J560" s="65">
        <f t="shared" si="25"/>
        <v>0.61140000000000005</v>
      </c>
      <c r="K560" s="65">
        <f t="shared" si="26"/>
        <v>0.61140000000000005</v>
      </c>
      <c r="L560" s="44"/>
    </row>
    <row r="561" spans="1:12" x14ac:dyDescent="0.25">
      <c r="A561" s="8" t="s">
        <v>555</v>
      </c>
      <c r="B561" s="25" t="s">
        <v>1451</v>
      </c>
      <c r="C561" s="8" t="s">
        <v>1595</v>
      </c>
      <c r="D561" s="74">
        <v>4.8855602127183726</v>
      </c>
      <c r="E561" s="9">
        <v>1.0449999999999999</v>
      </c>
      <c r="F561" s="9">
        <v>1.0925</v>
      </c>
      <c r="G561" s="9">
        <f t="shared" si="24"/>
        <v>1.1416999999999999</v>
      </c>
      <c r="H561" s="10">
        <f>IFERROR(VLOOKUP(C561,'Policy Adjustors'!$A$7:$C$16,2,FALSE),0)</f>
        <v>0.83</v>
      </c>
      <c r="I561" s="10">
        <f>IFERROR(VLOOKUP(C561,'Policy Adjustors'!$A$7:$C$16,3,FALSE),0)</f>
        <v>0.83</v>
      </c>
      <c r="J561" s="65">
        <f t="shared" si="25"/>
        <v>0.9476</v>
      </c>
      <c r="K561" s="65">
        <f t="shared" si="26"/>
        <v>0.9476</v>
      </c>
      <c r="L561" s="44"/>
    </row>
    <row r="562" spans="1:12" x14ac:dyDescent="0.25">
      <c r="A562" s="8" t="s">
        <v>556</v>
      </c>
      <c r="B562" s="25" t="s">
        <v>1451</v>
      </c>
      <c r="C562" s="8" t="s">
        <v>1595</v>
      </c>
      <c r="D562" s="74">
        <v>9.2400931846747909</v>
      </c>
      <c r="E562" s="9">
        <v>2.4275000000000002</v>
      </c>
      <c r="F562" s="9">
        <v>1.0925</v>
      </c>
      <c r="G562" s="9">
        <f t="shared" si="24"/>
        <v>2.6520000000000001</v>
      </c>
      <c r="H562" s="10">
        <f>IFERROR(VLOOKUP(C562,'Policy Adjustors'!$A$7:$C$16,2,FALSE),0)</f>
        <v>0.83</v>
      </c>
      <c r="I562" s="10">
        <f>IFERROR(VLOOKUP(C562,'Policy Adjustors'!$A$7:$C$16,3,FALSE),0)</f>
        <v>0.83</v>
      </c>
      <c r="J562" s="65">
        <f t="shared" si="25"/>
        <v>2.2012</v>
      </c>
      <c r="K562" s="65">
        <f t="shared" si="26"/>
        <v>2.2012</v>
      </c>
      <c r="L562" s="44"/>
    </row>
    <row r="563" spans="1:12" x14ac:dyDescent="0.25">
      <c r="A563" s="8" t="s">
        <v>557</v>
      </c>
      <c r="B563" s="25" t="s">
        <v>1452</v>
      </c>
      <c r="C563" s="8" t="s">
        <v>1595</v>
      </c>
      <c r="D563" s="74">
        <v>2.2681198501004562</v>
      </c>
      <c r="E563" s="9">
        <v>0.50470000000000004</v>
      </c>
      <c r="F563" s="9">
        <v>1.0925</v>
      </c>
      <c r="G563" s="9">
        <f t="shared" si="24"/>
        <v>0.5514</v>
      </c>
      <c r="H563" s="10">
        <f>IFERROR(VLOOKUP(C563,'Policy Adjustors'!$A$7:$C$16,2,FALSE),0)</f>
        <v>0.83</v>
      </c>
      <c r="I563" s="10">
        <f>IFERROR(VLOOKUP(C563,'Policy Adjustors'!$A$7:$C$16,3,FALSE),0)</f>
        <v>0.83</v>
      </c>
      <c r="J563" s="65">
        <f t="shared" si="25"/>
        <v>0.4577</v>
      </c>
      <c r="K563" s="65">
        <f t="shared" si="26"/>
        <v>0.4577</v>
      </c>
      <c r="L563" s="44"/>
    </row>
    <row r="564" spans="1:12" x14ac:dyDescent="0.25">
      <c r="A564" s="8" t="s">
        <v>558</v>
      </c>
      <c r="B564" s="25" t="s">
        <v>1452</v>
      </c>
      <c r="C564" s="8" t="s">
        <v>1595</v>
      </c>
      <c r="D564" s="74">
        <v>2.6967479444796303</v>
      </c>
      <c r="E564" s="9">
        <v>0.6331</v>
      </c>
      <c r="F564" s="9">
        <v>1.0925</v>
      </c>
      <c r="G564" s="9">
        <f t="shared" si="24"/>
        <v>0.69169999999999998</v>
      </c>
      <c r="H564" s="10">
        <f>IFERROR(VLOOKUP(C564,'Policy Adjustors'!$A$7:$C$16,2,FALSE),0)</f>
        <v>0.83</v>
      </c>
      <c r="I564" s="10">
        <f>IFERROR(VLOOKUP(C564,'Policy Adjustors'!$A$7:$C$16,3,FALSE),0)</f>
        <v>0.83</v>
      </c>
      <c r="J564" s="65">
        <f t="shared" si="25"/>
        <v>0.57410000000000005</v>
      </c>
      <c r="K564" s="65">
        <f t="shared" si="26"/>
        <v>0.57410000000000005</v>
      </c>
      <c r="L564" s="44"/>
    </row>
    <row r="565" spans="1:12" x14ac:dyDescent="0.25">
      <c r="A565" s="8" t="s">
        <v>559</v>
      </c>
      <c r="B565" s="25" t="s">
        <v>1452</v>
      </c>
      <c r="C565" s="8" t="s">
        <v>1595</v>
      </c>
      <c r="D565" s="74">
        <v>3.8921859385700817</v>
      </c>
      <c r="E565" s="9">
        <v>0.8992</v>
      </c>
      <c r="F565" s="9">
        <v>1.0925</v>
      </c>
      <c r="G565" s="9">
        <f t="shared" si="24"/>
        <v>0.98240000000000005</v>
      </c>
      <c r="H565" s="10">
        <f>IFERROR(VLOOKUP(C565,'Policy Adjustors'!$A$7:$C$16,2,FALSE),0)</f>
        <v>0.83</v>
      </c>
      <c r="I565" s="10">
        <f>IFERROR(VLOOKUP(C565,'Policy Adjustors'!$A$7:$C$16,3,FALSE),0)</f>
        <v>0.83</v>
      </c>
      <c r="J565" s="65">
        <f t="shared" si="25"/>
        <v>0.81540000000000001</v>
      </c>
      <c r="K565" s="65">
        <f t="shared" si="26"/>
        <v>0.81540000000000001</v>
      </c>
      <c r="L565" s="44"/>
    </row>
    <row r="566" spans="1:12" x14ac:dyDescent="0.25">
      <c r="A566" s="8" t="s">
        <v>560</v>
      </c>
      <c r="B566" s="25" t="s">
        <v>1452</v>
      </c>
      <c r="C566" s="8" t="s">
        <v>1595</v>
      </c>
      <c r="D566" s="74">
        <v>6.4618849929321156</v>
      </c>
      <c r="E566" s="9">
        <v>1.6757</v>
      </c>
      <c r="F566" s="9">
        <v>1.0925</v>
      </c>
      <c r="G566" s="9">
        <f t="shared" si="24"/>
        <v>1.8307</v>
      </c>
      <c r="H566" s="10">
        <f>IFERROR(VLOOKUP(C566,'Policy Adjustors'!$A$7:$C$16,2,FALSE),0)</f>
        <v>0.83</v>
      </c>
      <c r="I566" s="10">
        <f>IFERROR(VLOOKUP(C566,'Policy Adjustors'!$A$7:$C$16,3,FALSE),0)</f>
        <v>0.83</v>
      </c>
      <c r="J566" s="65">
        <f t="shared" si="25"/>
        <v>1.5195000000000001</v>
      </c>
      <c r="K566" s="65">
        <f t="shared" si="26"/>
        <v>1.5195000000000001</v>
      </c>
      <c r="L566" s="44"/>
    </row>
    <row r="567" spans="1:12" x14ac:dyDescent="0.25">
      <c r="A567" s="8" t="s">
        <v>561</v>
      </c>
      <c r="B567" s="25" t="s">
        <v>1453</v>
      </c>
      <c r="C567" s="8" t="s">
        <v>1595</v>
      </c>
      <c r="D567" s="74">
        <v>2.091498072369991</v>
      </c>
      <c r="E567" s="9">
        <v>0.61240000000000006</v>
      </c>
      <c r="F567" s="9">
        <v>1.0925</v>
      </c>
      <c r="G567" s="9">
        <f t="shared" si="24"/>
        <v>0.66900000000000004</v>
      </c>
      <c r="H567" s="10">
        <f>IFERROR(VLOOKUP(C567,'Policy Adjustors'!$A$7:$C$16,2,FALSE),0)</f>
        <v>0.83</v>
      </c>
      <c r="I567" s="10">
        <f>IFERROR(VLOOKUP(C567,'Policy Adjustors'!$A$7:$C$16,3,FALSE),0)</f>
        <v>0.83</v>
      </c>
      <c r="J567" s="65">
        <f t="shared" si="25"/>
        <v>0.55530000000000002</v>
      </c>
      <c r="K567" s="65">
        <f t="shared" si="26"/>
        <v>0.55530000000000002</v>
      </c>
      <c r="L567" s="44"/>
    </row>
    <row r="568" spans="1:12" x14ac:dyDescent="0.25">
      <c r="A568" s="8" t="s">
        <v>562</v>
      </c>
      <c r="B568" s="25" t="s">
        <v>1453</v>
      </c>
      <c r="C568" s="8" t="s">
        <v>1595</v>
      </c>
      <c r="D568" s="74">
        <v>2.9886944407174534</v>
      </c>
      <c r="E568" s="9">
        <v>0.81220000000000003</v>
      </c>
      <c r="F568" s="9">
        <v>1.0925</v>
      </c>
      <c r="G568" s="9">
        <f t="shared" si="24"/>
        <v>0.88729999999999998</v>
      </c>
      <c r="H568" s="10">
        <f>IFERROR(VLOOKUP(C568,'Policy Adjustors'!$A$7:$C$16,2,FALSE),0)</f>
        <v>0.83</v>
      </c>
      <c r="I568" s="10">
        <f>IFERROR(VLOOKUP(C568,'Policy Adjustors'!$A$7:$C$16,3,FALSE),0)</f>
        <v>0.83</v>
      </c>
      <c r="J568" s="65">
        <f t="shared" si="25"/>
        <v>0.73650000000000004</v>
      </c>
      <c r="K568" s="65">
        <f t="shared" si="26"/>
        <v>0.73650000000000004</v>
      </c>
      <c r="L568" s="44"/>
    </row>
    <row r="569" spans="1:12" x14ac:dyDescent="0.25">
      <c r="A569" s="8" t="s">
        <v>563</v>
      </c>
      <c r="B569" s="25" t="s">
        <v>1453</v>
      </c>
      <c r="C569" s="8" t="s">
        <v>1595</v>
      </c>
      <c r="D569" s="74">
        <v>4.5602473865542761</v>
      </c>
      <c r="E569" s="9">
        <v>1.1452</v>
      </c>
      <c r="F569" s="9">
        <v>1.0925</v>
      </c>
      <c r="G569" s="9">
        <f t="shared" si="24"/>
        <v>1.2511000000000001</v>
      </c>
      <c r="H569" s="10">
        <f>IFERROR(VLOOKUP(C569,'Policy Adjustors'!$A$7:$C$16,2,FALSE),0)</f>
        <v>0.83</v>
      </c>
      <c r="I569" s="10">
        <f>IFERROR(VLOOKUP(C569,'Policy Adjustors'!$A$7:$C$16,3,FALSE),0)</f>
        <v>0.83</v>
      </c>
      <c r="J569" s="65">
        <f t="shared" si="25"/>
        <v>1.0384</v>
      </c>
      <c r="K569" s="65">
        <f t="shared" si="26"/>
        <v>1.0384</v>
      </c>
      <c r="L569" s="44"/>
    </row>
    <row r="570" spans="1:12" x14ac:dyDescent="0.25">
      <c r="A570" s="8" t="s">
        <v>564</v>
      </c>
      <c r="B570" s="25" t="s">
        <v>1453</v>
      </c>
      <c r="C570" s="8" t="s">
        <v>1595</v>
      </c>
      <c r="D570" s="74">
        <v>7.8543640435463189</v>
      </c>
      <c r="E570" s="9">
        <v>2.0615999999999999</v>
      </c>
      <c r="F570" s="9">
        <v>1.0925</v>
      </c>
      <c r="G570" s="9">
        <f t="shared" si="24"/>
        <v>2.2523</v>
      </c>
      <c r="H570" s="10">
        <f>IFERROR(VLOOKUP(C570,'Policy Adjustors'!$A$7:$C$16,2,FALSE),0)</f>
        <v>0.83</v>
      </c>
      <c r="I570" s="10">
        <f>IFERROR(VLOOKUP(C570,'Policy Adjustors'!$A$7:$C$16,3,FALSE),0)</f>
        <v>0.83</v>
      </c>
      <c r="J570" s="65">
        <f t="shared" si="25"/>
        <v>1.8694</v>
      </c>
      <c r="K570" s="65">
        <f t="shared" si="26"/>
        <v>1.8694</v>
      </c>
      <c r="L570" s="44"/>
    </row>
    <row r="571" spans="1:12" x14ac:dyDescent="0.25">
      <c r="A571" s="8" t="s">
        <v>565</v>
      </c>
      <c r="B571" s="25" t="s">
        <v>1454</v>
      </c>
      <c r="C571" s="8" t="s">
        <v>1595</v>
      </c>
      <c r="D571" s="74">
        <v>3.55776068011262</v>
      </c>
      <c r="E571" s="9">
        <v>4.1561000000000003</v>
      </c>
      <c r="F571" s="9">
        <v>1.0925</v>
      </c>
      <c r="G571" s="9">
        <f t="shared" si="24"/>
        <v>4.5404999999999998</v>
      </c>
      <c r="H571" s="10">
        <f>IFERROR(VLOOKUP(C571,'Policy Adjustors'!$A$7:$C$16,2,FALSE),0)</f>
        <v>0.83</v>
      </c>
      <c r="I571" s="10">
        <f>IFERROR(VLOOKUP(C571,'Policy Adjustors'!$A$7:$C$16,3,FALSE),0)</f>
        <v>0.83</v>
      </c>
      <c r="J571" s="65">
        <f t="shared" si="25"/>
        <v>3.7686000000000002</v>
      </c>
      <c r="K571" s="65">
        <f t="shared" si="26"/>
        <v>3.7686000000000002</v>
      </c>
      <c r="L571" s="44"/>
    </row>
    <row r="572" spans="1:12" x14ac:dyDescent="0.25">
      <c r="A572" s="8" t="s">
        <v>566</v>
      </c>
      <c r="B572" s="25" t="s">
        <v>1454</v>
      </c>
      <c r="C572" s="8" t="s">
        <v>1595</v>
      </c>
      <c r="D572" s="74">
        <v>4.9487834224221094</v>
      </c>
      <c r="E572" s="9">
        <v>5.0692000000000004</v>
      </c>
      <c r="F572" s="9">
        <v>1.0925</v>
      </c>
      <c r="G572" s="9">
        <f t="shared" si="24"/>
        <v>5.5381</v>
      </c>
      <c r="H572" s="10">
        <f>IFERROR(VLOOKUP(C572,'Policy Adjustors'!$A$7:$C$16,2,FALSE),0)</f>
        <v>0.83</v>
      </c>
      <c r="I572" s="10">
        <f>IFERROR(VLOOKUP(C572,'Policy Adjustors'!$A$7:$C$16,3,FALSE),0)</f>
        <v>0.83</v>
      </c>
      <c r="J572" s="65">
        <f t="shared" si="25"/>
        <v>4.5965999999999996</v>
      </c>
      <c r="K572" s="65">
        <f t="shared" si="26"/>
        <v>4.5965999999999996</v>
      </c>
      <c r="L572" s="44"/>
    </row>
    <row r="573" spans="1:12" x14ac:dyDescent="0.25">
      <c r="A573" s="8" t="s">
        <v>567</v>
      </c>
      <c r="B573" s="25" t="s">
        <v>1454</v>
      </c>
      <c r="C573" s="8" t="s">
        <v>1595</v>
      </c>
      <c r="D573" s="74">
        <v>7.1312473706098469</v>
      </c>
      <c r="E573" s="9">
        <v>6.8559999999999999</v>
      </c>
      <c r="F573" s="9">
        <v>1.0925</v>
      </c>
      <c r="G573" s="9">
        <f t="shared" si="24"/>
        <v>7.4901999999999997</v>
      </c>
      <c r="H573" s="10">
        <f>IFERROR(VLOOKUP(C573,'Policy Adjustors'!$A$7:$C$16,2,FALSE),0)</f>
        <v>0.83</v>
      </c>
      <c r="I573" s="10">
        <f>IFERROR(VLOOKUP(C573,'Policy Adjustors'!$A$7:$C$16,3,FALSE),0)</f>
        <v>0.83</v>
      </c>
      <c r="J573" s="65">
        <f t="shared" si="25"/>
        <v>6.2168999999999999</v>
      </c>
      <c r="K573" s="65">
        <f t="shared" si="26"/>
        <v>6.2168999999999999</v>
      </c>
      <c r="L573" s="44"/>
    </row>
    <row r="574" spans="1:12" x14ac:dyDescent="0.25">
      <c r="A574" s="8" t="s">
        <v>568</v>
      </c>
      <c r="B574" s="25" t="s">
        <v>1454</v>
      </c>
      <c r="C574" s="8" t="s">
        <v>1595</v>
      </c>
      <c r="D574" s="74">
        <v>12.373112653785395</v>
      </c>
      <c r="E574" s="9">
        <v>9.2432999999999996</v>
      </c>
      <c r="F574" s="9">
        <v>1.0925</v>
      </c>
      <c r="G574" s="9">
        <f t="shared" si="24"/>
        <v>10.0983</v>
      </c>
      <c r="H574" s="10">
        <f>IFERROR(VLOOKUP(C574,'Policy Adjustors'!$A$7:$C$16,2,FALSE),0)</f>
        <v>0.83</v>
      </c>
      <c r="I574" s="10">
        <f>IFERROR(VLOOKUP(C574,'Policy Adjustors'!$A$7:$C$16,3,FALSE),0)</f>
        <v>0.83</v>
      </c>
      <c r="J574" s="65">
        <f t="shared" si="25"/>
        <v>8.3816000000000006</v>
      </c>
      <c r="K574" s="65">
        <f t="shared" si="26"/>
        <v>8.3816000000000006</v>
      </c>
      <c r="L574" s="44"/>
    </row>
    <row r="575" spans="1:12" x14ac:dyDescent="0.25">
      <c r="A575" s="8" t="s">
        <v>569</v>
      </c>
      <c r="B575" s="25" t="s">
        <v>2083</v>
      </c>
      <c r="C575" s="8" t="s">
        <v>1595</v>
      </c>
      <c r="D575" s="74">
        <v>2.3838386786974417</v>
      </c>
      <c r="E575" s="9">
        <v>2.7275999999999998</v>
      </c>
      <c r="F575" s="9">
        <v>1.0925</v>
      </c>
      <c r="G575" s="9">
        <f t="shared" si="24"/>
        <v>2.9799000000000002</v>
      </c>
      <c r="H575" s="10">
        <f>IFERROR(VLOOKUP(C575,'Policy Adjustors'!$A$7:$C$16,2,FALSE),0)</f>
        <v>0.83</v>
      </c>
      <c r="I575" s="10">
        <f>IFERROR(VLOOKUP(C575,'Policy Adjustors'!$A$7:$C$16,3,FALSE),0)</f>
        <v>0.83</v>
      </c>
      <c r="J575" s="65">
        <f t="shared" si="25"/>
        <v>2.4733000000000001</v>
      </c>
      <c r="K575" s="65">
        <f t="shared" si="26"/>
        <v>2.4733000000000001</v>
      </c>
      <c r="L575" s="44"/>
    </row>
    <row r="576" spans="1:12" x14ac:dyDescent="0.25">
      <c r="A576" s="8" t="s">
        <v>570</v>
      </c>
      <c r="B576" s="25" t="s">
        <v>2083</v>
      </c>
      <c r="C576" s="8" t="s">
        <v>1595</v>
      </c>
      <c r="D576" s="74">
        <v>3.3544485135368447</v>
      </c>
      <c r="E576" s="9">
        <v>3.2761</v>
      </c>
      <c r="F576" s="9">
        <v>1.0925</v>
      </c>
      <c r="G576" s="9">
        <f t="shared" si="24"/>
        <v>3.5790999999999999</v>
      </c>
      <c r="H576" s="10">
        <f>IFERROR(VLOOKUP(C576,'Policy Adjustors'!$A$7:$C$16,2,FALSE),0)</f>
        <v>0.83</v>
      </c>
      <c r="I576" s="10">
        <f>IFERROR(VLOOKUP(C576,'Policy Adjustors'!$A$7:$C$16,3,FALSE),0)</f>
        <v>0.83</v>
      </c>
      <c r="J576" s="65">
        <f t="shared" si="25"/>
        <v>2.9706999999999999</v>
      </c>
      <c r="K576" s="65">
        <f t="shared" si="26"/>
        <v>2.9706999999999999</v>
      </c>
      <c r="L576" s="44"/>
    </row>
    <row r="577" spans="1:12" x14ac:dyDescent="0.25">
      <c r="A577" s="8" t="s">
        <v>571</v>
      </c>
      <c r="B577" s="25" t="s">
        <v>2083</v>
      </c>
      <c r="C577" s="8" t="s">
        <v>1595</v>
      </c>
      <c r="D577" s="74">
        <v>6.2793210200286085</v>
      </c>
      <c r="E577" s="9">
        <v>4.6326999999999998</v>
      </c>
      <c r="F577" s="9">
        <v>1.0925</v>
      </c>
      <c r="G577" s="9">
        <f t="shared" si="24"/>
        <v>5.0612000000000004</v>
      </c>
      <c r="H577" s="10">
        <f>IFERROR(VLOOKUP(C577,'Policy Adjustors'!$A$7:$C$16,2,FALSE),0)</f>
        <v>0.83</v>
      </c>
      <c r="I577" s="10">
        <f>IFERROR(VLOOKUP(C577,'Policy Adjustors'!$A$7:$C$16,3,FALSE),0)</f>
        <v>0.83</v>
      </c>
      <c r="J577" s="65">
        <f t="shared" si="25"/>
        <v>4.2008000000000001</v>
      </c>
      <c r="K577" s="65">
        <f t="shared" si="26"/>
        <v>4.2008000000000001</v>
      </c>
      <c r="L577" s="44"/>
    </row>
    <row r="578" spans="1:12" x14ac:dyDescent="0.25">
      <c r="A578" s="8" t="s">
        <v>572</v>
      </c>
      <c r="B578" s="25" t="s">
        <v>2083</v>
      </c>
      <c r="C578" s="8" t="s">
        <v>1595</v>
      </c>
      <c r="D578" s="74">
        <v>11.430593504491359</v>
      </c>
      <c r="E578" s="9">
        <v>6.5914999999999999</v>
      </c>
      <c r="F578" s="9">
        <v>1.0925</v>
      </c>
      <c r="G578" s="9">
        <f t="shared" si="24"/>
        <v>7.2012</v>
      </c>
      <c r="H578" s="10">
        <f>IFERROR(VLOOKUP(C578,'Policy Adjustors'!$A$7:$C$16,2,FALSE),0)</f>
        <v>0.83</v>
      </c>
      <c r="I578" s="10">
        <f>IFERROR(VLOOKUP(C578,'Policy Adjustors'!$A$7:$C$16,3,FALSE),0)</f>
        <v>0.83</v>
      </c>
      <c r="J578" s="65">
        <f t="shared" si="25"/>
        <v>5.9770000000000003</v>
      </c>
      <c r="K578" s="65">
        <f t="shared" si="26"/>
        <v>5.9770000000000003</v>
      </c>
      <c r="L578" s="44"/>
    </row>
    <row r="579" spans="1:12" x14ac:dyDescent="0.25">
      <c r="A579" s="8" t="s">
        <v>573</v>
      </c>
      <c r="B579" s="25" t="s">
        <v>1455</v>
      </c>
      <c r="C579" s="8" t="s">
        <v>1595</v>
      </c>
      <c r="D579" s="74">
        <v>3.7922984342808306</v>
      </c>
      <c r="E579" s="9">
        <v>1.0263</v>
      </c>
      <c r="F579" s="9">
        <v>1.0925</v>
      </c>
      <c r="G579" s="9">
        <f t="shared" si="24"/>
        <v>1.1212</v>
      </c>
      <c r="H579" s="10">
        <f>IFERROR(VLOOKUP(C579,'Policy Adjustors'!$A$7:$C$16,2,FALSE),0)</f>
        <v>0.83</v>
      </c>
      <c r="I579" s="10">
        <f>IFERROR(VLOOKUP(C579,'Policy Adjustors'!$A$7:$C$16,3,FALSE),0)</f>
        <v>0.83</v>
      </c>
      <c r="J579" s="65">
        <f t="shared" si="25"/>
        <v>0.93059999999999998</v>
      </c>
      <c r="K579" s="65">
        <f t="shared" si="26"/>
        <v>0.93059999999999998</v>
      </c>
      <c r="L579" s="44"/>
    </row>
    <row r="580" spans="1:12" x14ac:dyDescent="0.25">
      <c r="A580" s="8" t="s">
        <v>574</v>
      </c>
      <c r="B580" s="25" t="s">
        <v>1455</v>
      </c>
      <c r="C580" s="8" t="s">
        <v>1595</v>
      </c>
      <c r="D580" s="74">
        <v>5.7380466776940864</v>
      </c>
      <c r="E580" s="9">
        <v>1.3915999999999999</v>
      </c>
      <c r="F580" s="9">
        <v>1.0925</v>
      </c>
      <c r="G580" s="9">
        <f t="shared" si="24"/>
        <v>1.5203</v>
      </c>
      <c r="H580" s="10">
        <f>IFERROR(VLOOKUP(C580,'Policy Adjustors'!$A$7:$C$16,2,FALSE),0)</f>
        <v>0.83</v>
      </c>
      <c r="I580" s="10">
        <f>IFERROR(VLOOKUP(C580,'Policy Adjustors'!$A$7:$C$16,3,FALSE),0)</f>
        <v>0.83</v>
      </c>
      <c r="J580" s="65">
        <f t="shared" si="25"/>
        <v>1.2618</v>
      </c>
      <c r="K580" s="65">
        <f t="shared" si="26"/>
        <v>1.2618</v>
      </c>
      <c r="L580" s="44"/>
    </row>
    <row r="581" spans="1:12" x14ac:dyDescent="0.25">
      <c r="A581" s="8" t="s">
        <v>575</v>
      </c>
      <c r="B581" s="25" t="s">
        <v>1455</v>
      </c>
      <c r="C581" s="8" t="s">
        <v>1595</v>
      </c>
      <c r="D581" s="74">
        <v>8.8157945129753053</v>
      </c>
      <c r="E581" s="9">
        <v>2.1520999999999999</v>
      </c>
      <c r="F581" s="9">
        <v>1.0925</v>
      </c>
      <c r="G581" s="9">
        <f t="shared" si="24"/>
        <v>2.3512</v>
      </c>
      <c r="H581" s="10">
        <f>IFERROR(VLOOKUP(C581,'Policy Adjustors'!$A$7:$C$16,2,FALSE),0)</f>
        <v>0.83</v>
      </c>
      <c r="I581" s="10">
        <f>IFERROR(VLOOKUP(C581,'Policy Adjustors'!$A$7:$C$16,3,FALSE),0)</f>
        <v>0.83</v>
      </c>
      <c r="J581" s="65">
        <f t="shared" si="25"/>
        <v>1.9515</v>
      </c>
      <c r="K581" s="65">
        <f t="shared" si="26"/>
        <v>1.9515</v>
      </c>
      <c r="L581" s="44"/>
    </row>
    <row r="582" spans="1:12" x14ac:dyDescent="0.25">
      <c r="A582" s="8" t="s">
        <v>576</v>
      </c>
      <c r="B582" s="25" t="s">
        <v>1455</v>
      </c>
      <c r="C582" s="8" t="s">
        <v>1595</v>
      </c>
      <c r="D582" s="74">
        <v>14.760769723879779</v>
      </c>
      <c r="E582" s="9">
        <v>4.0217999999999998</v>
      </c>
      <c r="F582" s="9">
        <v>1.0925</v>
      </c>
      <c r="G582" s="9">
        <f t="shared" si="24"/>
        <v>4.3937999999999997</v>
      </c>
      <c r="H582" s="10">
        <f>IFERROR(VLOOKUP(C582,'Policy Adjustors'!$A$7:$C$16,2,FALSE),0)</f>
        <v>0.83</v>
      </c>
      <c r="I582" s="10">
        <f>IFERROR(VLOOKUP(C582,'Policy Adjustors'!$A$7:$C$16,3,FALSE),0)</f>
        <v>0.83</v>
      </c>
      <c r="J582" s="65">
        <f t="shared" si="25"/>
        <v>3.6469</v>
      </c>
      <c r="K582" s="65">
        <f t="shared" si="26"/>
        <v>3.6469</v>
      </c>
      <c r="L582" s="44"/>
    </row>
    <row r="583" spans="1:12" x14ac:dyDescent="0.25">
      <c r="A583" s="8" t="s">
        <v>577</v>
      </c>
      <c r="B583" s="25" t="s">
        <v>1456</v>
      </c>
      <c r="C583" s="8" t="s">
        <v>1595</v>
      </c>
      <c r="D583" s="74">
        <v>3.4925837613163484</v>
      </c>
      <c r="E583" s="9">
        <v>1.355</v>
      </c>
      <c r="F583" s="9">
        <v>1.0925</v>
      </c>
      <c r="G583" s="9">
        <f t="shared" si="24"/>
        <v>1.4802999999999999</v>
      </c>
      <c r="H583" s="10">
        <f>IFERROR(VLOOKUP(C583,'Policy Adjustors'!$A$7:$C$16,2,FALSE),0)</f>
        <v>0.83</v>
      </c>
      <c r="I583" s="10">
        <f>IFERROR(VLOOKUP(C583,'Policy Adjustors'!$A$7:$C$16,3,FALSE),0)</f>
        <v>0.83</v>
      </c>
      <c r="J583" s="65">
        <f t="shared" si="25"/>
        <v>1.2285999999999999</v>
      </c>
      <c r="K583" s="65">
        <f t="shared" si="26"/>
        <v>1.2285999999999999</v>
      </c>
      <c r="L583" s="44"/>
    </row>
    <row r="584" spans="1:12" x14ac:dyDescent="0.25">
      <c r="A584" s="8" t="s">
        <v>578</v>
      </c>
      <c r="B584" s="25" t="s">
        <v>1456</v>
      </c>
      <c r="C584" s="8" t="s">
        <v>1595</v>
      </c>
      <c r="D584" s="74">
        <v>4.5222641287684686</v>
      </c>
      <c r="E584" s="9">
        <v>1.5991</v>
      </c>
      <c r="F584" s="9">
        <v>1.0925</v>
      </c>
      <c r="G584" s="9">
        <f t="shared" ref="G584:G647" si="27">ROUND(E584*F584,4)</f>
        <v>1.7470000000000001</v>
      </c>
      <c r="H584" s="10">
        <f>IFERROR(VLOOKUP(C584,'Policy Adjustors'!$A$7:$C$16,2,FALSE),0)</f>
        <v>0.83</v>
      </c>
      <c r="I584" s="10">
        <f>IFERROR(VLOOKUP(C584,'Policy Adjustors'!$A$7:$C$16,3,FALSE),0)</f>
        <v>0.83</v>
      </c>
      <c r="J584" s="65">
        <f t="shared" ref="J584:J647" si="28">ROUND(G584*H584,4)</f>
        <v>1.45</v>
      </c>
      <c r="K584" s="65">
        <f t="shared" ref="K584:K647" si="29">ROUND(G584*I584,4)</f>
        <v>1.45</v>
      </c>
      <c r="L584" s="44"/>
    </row>
    <row r="585" spans="1:12" x14ac:dyDescent="0.25">
      <c r="A585" s="8" t="s">
        <v>579</v>
      </c>
      <c r="B585" s="25" t="s">
        <v>1456</v>
      </c>
      <c r="C585" s="8" t="s">
        <v>1595</v>
      </c>
      <c r="D585" s="74">
        <v>6.1278974042524155</v>
      </c>
      <c r="E585" s="9">
        <v>2.0907</v>
      </c>
      <c r="F585" s="9">
        <v>1.0925</v>
      </c>
      <c r="G585" s="9">
        <f t="shared" si="27"/>
        <v>2.2841</v>
      </c>
      <c r="H585" s="10">
        <f>IFERROR(VLOOKUP(C585,'Policy Adjustors'!$A$7:$C$16,2,FALSE),0)</f>
        <v>0.83</v>
      </c>
      <c r="I585" s="10">
        <f>IFERROR(VLOOKUP(C585,'Policy Adjustors'!$A$7:$C$16,3,FALSE),0)</f>
        <v>0.83</v>
      </c>
      <c r="J585" s="65">
        <f t="shared" si="28"/>
        <v>1.8957999999999999</v>
      </c>
      <c r="K585" s="65">
        <f t="shared" si="29"/>
        <v>1.8957999999999999</v>
      </c>
      <c r="L585" s="44"/>
    </row>
    <row r="586" spans="1:12" x14ac:dyDescent="0.25">
      <c r="A586" s="8" t="s">
        <v>580</v>
      </c>
      <c r="B586" s="25" t="s">
        <v>1456</v>
      </c>
      <c r="C586" s="8" t="s">
        <v>1595</v>
      </c>
      <c r="D586" s="74">
        <v>8.6706798724941585</v>
      </c>
      <c r="E586" s="9">
        <v>3.0015000000000001</v>
      </c>
      <c r="F586" s="9">
        <v>1.0925</v>
      </c>
      <c r="G586" s="9">
        <f t="shared" si="27"/>
        <v>3.2791000000000001</v>
      </c>
      <c r="H586" s="10">
        <f>IFERROR(VLOOKUP(C586,'Policy Adjustors'!$A$7:$C$16,2,FALSE),0)</f>
        <v>0.83</v>
      </c>
      <c r="I586" s="10">
        <f>IFERROR(VLOOKUP(C586,'Policy Adjustors'!$A$7:$C$16,3,FALSE),0)</f>
        <v>0.83</v>
      </c>
      <c r="J586" s="65">
        <f t="shared" si="28"/>
        <v>2.7216999999999998</v>
      </c>
      <c r="K586" s="65">
        <f t="shared" si="29"/>
        <v>2.7216999999999998</v>
      </c>
      <c r="L586" s="44"/>
    </row>
    <row r="587" spans="1:12" x14ac:dyDescent="0.25">
      <c r="A587" s="8" t="s">
        <v>581</v>
      </c>
      <c r="B587" s="25" t="s">
        <v>1457</v>
      </c>
      <c r="C587" s="8" t="s">
        <v>1595</v>
      </c>
      <c r="D587" s="74">
        <v>2.2657621799163721</v>
      </c>
      <c r="E587" s="9">
        <v>1.3198000000000001</v>
      </c>
      <c r="F587" s="9">
        <v>1.0925</v>
      </c>
      <c r="G587" s="9">
        <f t="shared" si="27"/>
        <v>1.4419</v>
      </c>
      <c r="H587" s="10">
        <f>IFERROR(VLOOKUP(C587,'Policy Adjustors'!$A$7:$C$16,2,FALSE),0)</f>
        <v>0.83</v>
      </c>
      <c r="I587" s="10">
        <f>IFERROR(VLOOKUP(C587,'Policy Adjustors'!$A$7:$C$16,3,FALSE),0)</f>
        <v>0.83</v>
      </c>
      <c r="J587" s="65">
        <f t="shared" si="28"/>
        <v>1.1968000000000001</v>
      </c>
      <c r="K587" s="65">
        <f t="shared" si="29"/>
        <v>1.1968000000000001</v>
      </c>
      <c r="L587" s="44"/>
    </row>
    <row r="588" spans="1:12" x14ac:dyDescent="0.25">
      <c r="A588" s="8" t="s">
        <v>582</v>
      </c>
      <c r="B588" s="25" t="s">
        <v>1457</v>
      </c>
      <c r="C588" s="8" t="s">
        <v>1595</v>
      </c>
      <c r="D588" s="74">
        <v>3.9000364258092555</v>
      </c>
      <c r="E588" s="9">
        <v>1.8172999999999999</v>
      </c>
      <c r="F588" s="9">
        <v>1.0925</v>
      </c>
      <c r="G588" s="9">
        <f t="shared" si="27"/>
        <v>1.9854000000000001</v>
      </c>
      <c r="H588" s="10">
        <f>IFERROR(VLOOKUP(C588,'Policy Adjustors'!$A$7:$C$16,2,FALSE),0)</f>
        <v>0.83</v>
      </c>
      <c r="I588" s="10">
        <f>IFERROR(VLOOKUP(C588,'Policy Adjustors'!$A$7:$C$16,3,FALSE),0)</f>
        <v>0.83</v>
      </c>
      <c r="J588" s="65">
        <f t="shared" si="28"/>
        <v>1.6478999999999999</v>
      </c>
      <c r="K588" s="65">
        <f t="shared" si="29"/>
        <v>1.6478999999999999</v>
      </c>
      <c r="L588" s="44"/>
    </row>
    <row r="589" spans="1:12" x14ac:dyDescent="0.25">
      <c r="A589" s="8" t="s">
        <v>583</v>
      </c>
      <c r="B589" s="25" t="s">
        <v>1457</v>
      </c>
      <c r="C589" s="8" t="s">
        <v>1595</v>
      </c>
      <c r="D589" s="74">
        <v>6.997228031401665</v>
      </c>
      <c r="E589" s="9">
        <v>2.5653999999999999</v>
      </c>
      <c r="F589" s="9">
        <v>1.0925</v>
      </c>
      <c r="G589" s="9">
        <f t="shared" si="27"/>
        <v>2.8027000000000002</v>
      </c>
      <c r="H589" s="10">
        <f>IFERROR(VLOOKUP(C589,'Policy Adjustors'!$A$7:$C$16,2,FALSE),0)</f>
        <v>0.83</v>
      </c>
      <c r="I589" s="10">
        <f>IFERROR(VLOOKUP(C589,'Policy Adjustors'!$A$7:$C$16,3,FALSE),0)</f>
        <v>0.83</v>
      </c>
      <c r="J589" s="65">
        <f t="shared" si="28"/>
        <v>2.3262</v>
      </c>
      <c r="K589" s="65">
        <f t="shared" si="29"/>
        <v>2.3262</v>
      </c>
      <c r="L589" s="44"/>
    </row>
    <row r="590" spans="1:12" x14ac:dyDescent="0.25">
      <c r="A590" s="8" t="s">
        <v>584</v>
      </c>
      <c r="B590" s="25" t="s">
        <v>1457</v>
      </c>
      <c r="C590" s="8" t="s">
        <v>1595</v>
      </c>
      <c r="D590" s="74">
        <v>12.152553360614053</v>
      </c>
      <c r="E590" s="9">
        <v>4.0365000000000002</v>
      </c>
      <c r="F590" s="9">
        <v>1.0925</v>
      </c>
      <c r="G590" s="9">
        <f t="shared" si="27"/>
        <v>4.4099000000000004</v>
      </c>
      <c r="H590" s="10">
        <f>IFERROR(VLOOKUP(C590,'Policy Adjustors'!$A$7:$C$16,2,FALSE),0)</f>
        <v>0.83</v>
      </c>
      <c r="I590" s="10">
        <f>IFERROR(VLOOKUP(C590,'Policy Adjustors'!$A$7:$C$16,3,FALSE),0)</f>
        <v>0.83</v>
      </c>
      <c r="J590" s="65">
        <f t="shared" si="28"/>
        <v>3.6602000000000001</v>
      </c>
      <c r="K590" s="65">
        <f t="shared" si="29"/>
        <v>3.6602000000000001</v>
      </c>
      <c r="L590" s="44"/>
    </row>
    <row r="591" spans="1:12" x14ac:dyDescent="0.25">
      <c r="A591" s="8" t="s">
        <v>585</v>
      </c>
      <c r="B591" s="25" t="s">
        <v>1458</v>
      </c>
      <c r="C591" s="8" t="s">
        <v>1595</v>
      </c>
      <c r="D591" s="74">
        <v>1.6989775998744192</v>
      </c>
      <c r="E591" s="9">
        <v>1.0414000000000001</v>
      </c>
      <c r="F591" s="9">
        <v>1.0925</v>
      </c>
      <c r="G591" s="9">
        <f t="shared" si="27"/>
        <v>1.1376999999999999</v>
      </c>
      <c r="H591" s="10">
        <f>IFERROR(VLOOKUP(C591,'Policy Adjustors'!$A$7:$C$16,2,FALSE),0)</f>
        <v>0.83</v>
      </c>
      <c r="I591" s="10">
        <f>IFERROR(VLOOKUP(C591,'Policy Adjustors'!$A$7:$C$16,3,FALSE),0)</f>
        <v>0.83</v>
      </c>
      <c r="J591" s="65">
        <f t="shared" si="28"/>
        <v>0.94430000000000003</v>
      </c>
      <c r="K591" s="65">
        <f t="shared" si="29"/>
        <v>0.94430000000000003</v>
      </c>
      <c r="L591" s="44"/>
    </row>
    <row r="592" spans="1:12" x14ac:dyDescent="0.25">
      <c r="A592" s="8" t="s">
        <v>586</v>
      </c>
      <c r="B592" s="25" t="s">
        <v>1458</v>
      </c>
      <c r="C592" s="8" t="s">
        <v>1595</v>
      </c>
      <c r="D592" s="74">
        <v>2.629329177866607</v>
      </c>
      <c r="E592" s="9">
        <v>1.3643000000000001</v>
      </c>
      <c r="F592" s="9">
        <v>1.0925</v>
      </c>
      <c r="G592" s="9">
        <f t="shared" si="27"/>
        <v>1.4904999999999999</v>
      </c>
      <c r="H592" s="10">
        <f>IFERROR(VLOOKUP(C592,'Policy Adjustors'!$A$7:$C$16,2,FALSE),0)</f>
        <v>0.83</v>
      </c>
      <c r="I592" s="10">
        <f>IFERROR(VLOOKUP(C592,'Policy Adjustors'!$A$7:$C$16,3,FALSE),0)</f>
        <v>0.83</v>
      </c>
      <c r="J592" s="65">
        <f t="shared" si="28"/>
        <v>1.2371000000000001</v>
      </c>
      <c r="K592" s="65">
        <f t="shared" si="29"/>
        <v>1.2371000000000001</v>
      </c>
      <c r="L592" s="44"/>
    </row>
    <row r="593" spans="1:12" x14ac:dyDescent="0.25">
      <c r="A593" s="8" t="s">
        <v>587</v>
      </c>
      <c r="B593" s="25" t="s">
        <v>1458</v>
      </c>
      <c r="C593" s="8" t="s">
        <v>1595</v>
      </c>
      <c r="D593" s="74">
        <v>5.3787717702706717</v>
      </c>
      <c r="E593" s="9">
        <v>1.8744000000000001</v>
      </c>
      <c r="F593" s="9">
        <v>1.0925</v>
      </c>
      <c r="G593" s="9">
        <f t="shared" si="27"/>
        <v>2.0478000000000001</v>
      </c>
      <c r="H593" s="10">
        <f>IFERROR(VLOOKUP(C593,'Policy Adjustors'!$A$7:$C$16,2,FALSE),0)</f>
        <v>0.83</v>
      </c>
      <c r="I593" s="10">
        <f>IFERROR(VLOOKUP(C593,'Policy Adjustors'!$A$7:$C$16,3,FALSE),0)</f>
        <v>0.83</v>
      </c>
      <c r="J593" s="65">
        <f t="shared" si="28"/>
        <v>1.6997</v>
      </c>
      <c r="K593" s="65">
        <f t="shared" si="29"/>
        <v>1.6997</v>
      </c>
      <c r="L593" s="44"/>
    </row>
    <row r="594" spans="1:12" x14ac:dyDescent="0.25">
      <c r="A594" s="8" t="s">
        <v>588</v>
      </c>
      <c r="B594" s="25" t="s">
        <v>1458</v>
      </c>
      <c r="C594" s="8" t="s">
        <v>1595</v>
      </c>
      <c r="D594" s="74">
        <v>12.184297417459417</v>
      </c>
      <c r="E594" s="9">
        <v>3.6345000000000001</v>
      </c>
      <c r="F594" s="9">
        <v>1.0925</v>
      </c>
      <c r="G594" s="9">
        <f t="shared" si="27"/>
        <v>3.9706999999999999</v>
      </c>
      <c r="H594" s="10">
        <f>IFERROR(VLOOKUP(C594,'Policy Adjustors'!$A$7:$C$16,2,FALSE),0)</f>
        <v>0.83</v>
      </c>
      <c r="I594" s="10">
        <f>IFERROR(VLOOKUP(C594,'Policy Adjustors'!$A$7:$C$16,3,FALSE),0)</f>
        <v>0.83</v>
      </c>
      <c r="J594" s="65">
        <f t="shared" si="28"/>
        <v>3.2957000000000001</v>
      </c>
      <c r="K594" s="65">
        <f t="shared" si="29"/>
        <v>3.2957000000000001</v>
      </c>
      <c r="L594" s="44"/>
    </row>
    <row r="595" spans="1:12" x14ac:dyDescent="0.25">
      <c r="A595" s="8" t="s">
        <v>589</v>
      </c>
      <c r="B595" s="25" t="s">
        <v>2084</v>
      </c>
      <c r="C595" s="8" t="s">
        <v>1595</v>
      </c>
      <c r="D595" s="74">
        <v>2.4622122901090044</v>
      </c>
      <c r="E595" s="9">
        <v>1.0418000000000001</v>
      </c>
      <c r="F595" s="9">
        <v>1.0925</v>
      </c>
      <c r="G595" s="9">
        <f t="shared" si="27"/>
        <v>1.1382000000000001</v>
      </c>
      <c r="H595" s="10">
        <f>IFERROR(VLOOKUP(C595,'Policy Adjustors'!$A$7:$C$16,2,FALSE),0)</f>
        <v>0.83</v>
      </c>
      <c r="I595" s="10">
        <f>IFERROR(VLOOKUP(C595,'Policy Adjustors'!$A$7:$C$16,3,FALSE),0)</f>
        <v>0.83</v>
      </c>
      <c r="J595" s="65">
        <f t="shared" si="28"/>
        <v>0.94469999999999998</v>
      </c>
      <c r="K595" s="65">
        <f t="shared" si="29"/>
        <v>0.94469999999999998</v>
      </c>
      <c r="L595" s="44"/>
    </row>
    <row r="596" spans="1:12" x14ac:dyDescent="0.25">
      <c r="A596" s="8" t="s">
        <v>590</v>
      </c>
      <c r="B596" s="25" t="s">
        <v>2084</v>
      </c>
      <c r="C596" s="8" t="s">
        <v>1595</v>
      </c>
      <c r="D596" s="74">
        <v>5.7737780119955087</v>
      </c>
      <c r="E596" s="9">
        <v>1.8102</v>
      </c>
      <c r="F596" s="9">
        <v>1.0925</v>
      </c>
      <c r="G596" s="9">
        <f t="shared" si="27"/>
        <v>1.9776</v>
      </c>
      <c r="H596" s="10">
        <f>IFERROR(VLOOKUP(C596,'Policy Adjustors'!$A$7:$C$16,2,FALSE),0)</f>
        <v>0.83</v>
      </c>
      <c r="I596" s="10">
        <f>IFERROR(VLOOKUP(C596,'Policy Adjustors'!$A$7:$C$16,3,FALSE),0)</f>
        <v>0.83</v>
      </c>
      <c r="J596" s="65">
        <f t="shared" si="28"/>
        <v>1.6414</v>
      </c>
      <c r="K596" s="65">
        <f t="shared" si="29"/>
        <v>1.6414</v>
      </c>
      <c r="L596" s="44"/>
    </row>
    <row r="597" spans="1:12" x14ac:dyDescent="0.25">
      <c r="A597" s="8" t="s">
        <v>591</v>
      </c>
      <c r="B597" s="25" t="s">
        <v>2084</v>
      </c>
      <c r="C597" s="8" t="s">
        <v>1595</v>
      </c>
      <c r="D597" s="74">
        <v>11.658919537473782</v>
      </c>
      <c r="E597" s="9">
        <v>3.0116999999999998</v>
      </c>
      <c r="F597" s="9">
        <v>1.0925</v>
      </c>
      <c r="G597" s="9">
        <f t="shared" si="27"/>
        <v>3.2902999999999998</v>
      </c>
      <c r="H597" s="10">
        <f>IFERROR(VLOOKUP(C597,'Policy Adjustors'!$A$7:$C$16,2,FALSE),0)</f>
        <v>0.83</v>
      </c>
      <c r="I597" s="10">
        <f>IFERROR(VLOOKUP(C597,'Policy Adjustors'!$A$7:$C$16,3,FALSE),0)</f>
        <v>0.83</v>
      </c>
      <c r="J597" s="65">
        <f t="shared" si="28"/>
        <v>2.7309000000000001</v>
      </c>
      <c r="K597" s="65">
        <f t="shared" si="29"/>
        <v>2.7309000000000001</v>
      </c>
      <c r="L597" s="44"/>
    </row>
    <row r="598" spans="1:12" x14ac:dyDescent="0.25">
      <c r="A598" s="8" t="s">
        <v>592</v>
      </c>
      <c r="B598" s="25" t="s">
        <v>2084</v>
      </c>
      <c r="C598" s="8" t="s">
        <v>1595</v>
      </c>
      <c r="D598" s="74">
        <v>20.380657892339688</v>
      </c>
      <c r="E598" s="9">
        <v>6.0774999999999997</v>
      </c>
      <c r="F598" s="9">
        <v>1.0925</v>
      </c>
      <c r="G598" s="9">
        <f t="shared" si="27"/>
        <v>6.6397000000000004</v>
      </c>
      <c r="H598" s="10">
        <f>IFERROR(VLOOKUP(C598,'Policy Adjustors'!$A$7:$C$16,2,FALSE),0)</f>
        <v>0.83</v>
      </c>
      <c r="I598" s="10">
        <f>IFERROR(VLOOKUP(C598,'Policy Adjustors'!$A$7:$C$16,3,FALSE),0)</f>
        <v>0.83</v>
      </c>
      <c r="J598" s="65">
        <f t="shared" si="28"/>
        <v>5.5110000000000001</v>
      </c>
      <c r="K598" s="65">
        <f t="shared" si="29"/>
        <v>5.5110000000000001</v>
      </c>
      <c r="L598" s="44"/>
    </row>
    <row r="599" spans="1:12" x14ac:dyDescent="0.25">
      <c r="A599" s="8" t="s">
        <v>593</v>
      </c>
      <c r="B599" s="25" t="s">
        <v>1459</v>
      </c>
      <c r="C599" s="8" t="s">
        <v>1595</v>
      </c>
      <c r="D599" s="74">
        <v>2.2751073829783373</v>
      </c>
      <c r="E599" s="9">
        <v>1.2212000000000001</v>
      </c>
      <c r="F599" s="9">
        <v>1.0925</v>
      </c>
      <c r="G599" s="9">
        <f t="shared" si="27"/>
        <v>1.3342000000000001</v>
      </c>
      <c r="H599" s="10">
        <f>IFERROR(VLOOKUP(C599,'Policy Adjustors'!$A$7:$C$16,2,FALSE),0)</f>
        <v>0.83</v>
      </c>
      <c r="I599" s="10">
        <f>IFERROR(VLOOKUP(C599,'Policy Adjustors'!$A$7:$C$16,3,FALSE),0)</f>
        <v>0.83</v>
      </c>
      <c r="J599" s="65">
        <f t="shared" si="28"/>
        <v>1.1073999999999999</v>
      </c>
      <c r="K599" s="65">
        <f t="shared" si="29"/>
        <v>1.1073999999999999</v>
      </c>
      <c r="L599" s="44"/>
    </row>
    <row r="600" spans="1:12" x14ac:dyDescent="0.25">
      <c r="A600" s="8" t="s">
        <v>594</v>
      </c>
      <c r="B600" s="25" t="s">
        <v>1459</v>
      </c>
      <c r="C600" s="8" t="s">
        <v>1595</v>
      </c>
      <c r="D600" s="74">
        <v>3.3076547502617286</v>
      </c>
      <c r="E600" s="9">
        <v>1.6395999999999999</v>
      </c>
      <c r="F600" s="9">
        <v>1.0925</v>
      </c>
      <c r="G600" s="9">
        <f t="shared" si="27"/>
        <v>1.7912999999999999</v>
      </c>
      <c r="H600" s="10">
        <f>IFERROR(VLOOKUP(C600,'Policy Adjustors'!$A$7:$C$16,2,FALSE),0)</f>
        <v>0.83</v>
      </c>
      <c r="I600" s="10">
        <f>IFERROR(VLOOKUP(C600,'Policy Adjustors'!$A$7:$C$16,3,FALSE),0)</f>
        <v>0.83</v>
      </c>
      <c r="J600" s="65">
        <f t="shared" si="28"/>
        <v>1.4867999999999999</v>
      </c>
      <c r="K600" s="65">
        <f t="shared" si="29"/>
        <v>1.4867999999999999</v>
      </c>
      <c r="L600" s="44"/>
    </row>
    <row r="601" spans="1:12" x14ac:dyDescent="0.25">
      <c r="A601" s="8" t="s">
        <v>595</v>
      </c>
      <c r="B601" s="25" t="s">
        <v>1459</v>
      </c>
      <c r="C601" s="8" t="s">
        <v>1595</v>
      </c>
      <c r="D601" s="74">
        <v>6.8053276789383794</v>
      </c>
      <c r="E601" s="9">
        <v>2.4278</v>
      </c>
      <c r="F601" s="9">
        <v>1.0925</v>
      </c>
      <c r="G601" s="9">
        <f t="shared" si="27"/>
        <v>2.6524000000000001</v>
      </c>
      <c r="H601" s="10">
        <f>IFERROR(VLOOKUP(C601,'Policy Adjustors'!$A$7:$C$16,2,FALSE),0)</f>
        <v>0.83</v>
      </c>
      <c r="I601" s="10">
        <f>IFERROR(VLOOKUP(C601,'Policy Adjustors'!$A$7:$C$16,3,FALSE),0)</f>
        <v>0.83</v>
      </c>
      <c r="J601" s="65">
        <f t="shared" si="28"/>
        <v>2.2014999999999998</v>
      </c>
      <c r="K601" s="65">
        <f t="shared" si="29"/>
        <v>2.2014999999999998</v>
      </c>
      <c r="L601" s="44"/>
    </row>
    <row r="602" spans="1:12" x14ac:dyDescent="0.25">
      <c r="A602" s="8" t="s">
        <v>596</v>
      </c>
      <c r="B602" s="25" t="s">
        <v>1459</v>
      </c>
      <c r="C602" s="8" t="s">
        <v>1595</v>
      </c>
      <c r="D602" s="74">
        <v>10.834595288740974</v>
      </c>
      <c r="E602" s="9">
        <v>3.7357</v>
      </c>
      <c r="F602" s="9">
        <v>1.0925</v>
      </c>
      <c r="G602" s="9">
        <f t="shared" si="27"/>
        <v>4.0812999999999997</v>
      </c>
      <c r="H602" s="10">
        <f>IFERROR(VLOOKUP(C602,'Policy Adjustors'!$A$7:$C$16,2,FALSE),0)</f>
        <v>0.83</v>
      </c>
      <c r="I602" s="10">
        <f>IFERROR(VLOOKUP(C602,'Policy Adjustors'!$A$7:$C$16,3,FALSE),0)</f>
        <v>0.83</v>
      </c>
      <c r="J602" s="65">
        <f t="shared" si="28"/>
        <v>3.3875000000000002</v>
      </c>
      <c r="K602" s="65">
        <f t="shared" si="29"/>
        <v>3.3875000000000002</v>
      </c>
      <c r="L602" s="44"/>
    </row>
    <row r="603" spans="1:12" x14ac:dyDescent="0.25">
      <c r="A603" s="8" t="s">
        <v>597</v>
      </c>
      <c r="B603" s="25" t="s">
        <v>1460</v>
      </c>
      <c r="C603" s="8" t="s">
        <v>1595</v>
      </c>
      <c r="D603" s="74">
        <v>2.1764851398084955</v>
      </c>
      <c r="E603" s="9">
        <v>1.0241</v>
      </c>
      <c r="F603" s="9">
        <v>1.0925</v>
      </c>
      <c r="G603" s="9">
        <f t="shared" si="27"/>
        <v>1.1188</v>
      </c>
      <c r="H603" s="10">
        <f>IFERROR(VLOOKUP(C603,'Policy Adjustors'!$A$7:$C$16,2,FALSE),0)</f>
        <v>0.83</v>
      </c>
      <c r="I603" s="10">
        <f>IFERROR(VLOOKUP(C603,'Policy Adjustors'!$A$7:$C$16,3,FALSE),0)</f>
        <v>0.83</v>
      </c>
      <c r="J603" s="65">
        <f t="shared" si="28"/>
        <v>0.92859999999999998</v>
      </c>
      <c r="K603" s="65">
        <f t="shared" si="29"/>
        <v>0.92859999999999998</v>
      </c>
      <c r="L603" s="44"/>
    </row>
    <row r="604" spans="1:12" x14ac:dyDescent="0.25">
      <c r="A604" s="8" t="s">
        <v>598</v>
      </c>
      <c r="B604" s="25" t="s">
        <v>1460</v>
      </c>
      <c r="C604" s="8" t="s">
        <v>1595</v>
      </c>
      <c r="D604" s="74">
        <v>4.2628101959141107</v>
      </c>
      <c r="E604" s="9">
        <v>1.1603000000000001</v>
      </c>
      <c r="F604" s="9">
        <v>1.0925</v>
      </c>
      <c r="G604" s="9">
        <f t="shared" si="27"/>
        <v>1.2676000000000001</v>
      </c>
      <c r="H604" s="10">
        <f>IFERROR(VLOOKUP(C604,'Policy Adjustors'!$A$7:$C$16,2,FALSE),0)</f>
        <v>0.83</v>
      </c>
      <c r="I604" s="10">
        <f>IFERROR(VLOOKUP(C604,'Policy Adjustors'!$A$7:$C$16,3,FALSE),0)</f>
        <v>0.83</v>
      </c>
      <c r="J604" s="65">
        <f t="shared" si="28"/>
        <v>1.0521</v>
      </c>
      <c r="K604" s="65">
        <f t="shared" si="29"/>
        <v>1.0521</v>
      </c>
      <c r="L604" s="44"/>
    </row>
    <row r="605" spans="1:12" x14ac:dyDescent="0.25">
      <c r="A605" s="8" t="s">
        <v>599</v>
      </c>
      <c r="B605" s="25" t="s">
        <v>1460</v>
      </c>
      <c r="C605" s="8" t="s">
        <v>1595</v>
      </c>
      <c r="D605" s="74">
        <v>6.4426649482669438</v>
      </c>
      <c r="E605" s="9">
        <v>1.5818000000000001</v>
      </c>
      <c r="F605" s="9">
        <v>1.0925</v>
      </c>
      <c r="G605" s="9">
        <f t="shared" si="27"/>
        <v>1.7281</v>
      </c>
      <c r="H605" s="10">
        <f>IFERROR(VLOOKUP(C605,'Policy Adjustors'!$A$7:$C$16,2,FALSE),0)</f>
        <v>0.83</v>
      </c>
      <c r="I605" s="10">
        <f>IFERROR(VLOOKUP(C605,'Policy Adjustors'!$A$7:$C$16,3,FALSE),0)</f>
        <v>0.83</v>
      </c>
      <c r="J605" s="65">
        <f t="shared" si="28"/>
        <v>1.4342999999999999</v>
      </c>
      <c r="K605" s="65">
        <f t="shared" si="29"/>
        <v>1.4342999999999999</v>
      </c>
      <c r="L605" s="44"/>
    </row>
    <row r="606" spans="1:12" x14ac:dyDescent="0.25">
      <c r="A606" s="8" t="s">
        <v>600</v>
      </c>
      <c r="B606" s="25" t="s">
        <v>1460</v>
      </c>
      <c r="C606" s="8" t="s">
        <v>1595</v>
      </c>
      <c r="D606" s="74">
        <v>10.654118487477426</v>
      </c>
      <c r="E606" s="9">
        <v>2.8784000000000001</v>
      </c>
      <c r="F606" s="9">
        <v>1.0925</v>
      </c>
      <c r="G606" s="9">
        <f t="shared" si="27"/>
        <v>3.1446999999999998</v>
      </c>
      <c r="H606" s="10">
        <f>IFERROR(VLOOKUP(C606,'Policy Adjustors'!$A$7:$C$16,2,FALSE),0)</f>
        <v>0.83</v>
      </c>
      <c r="I606" s="10">
        <f>IFERROR(VLOOKUP(C606,'Policy Adjustors'!$A$7:$C$16,3,FALSE),0)</f>
        <v>0.83</v>
      </c>
      <c r="J606" s="65">
        <f t="shared" si="28"/>
        <v>2.6101000000000001</v>
      </c>
      <c r="K606" s="65">
        <f t="shared" si="29"/>
        <v>2.6101000000000001</v>
      </c>
      <c r="L606" s="44"/>
    </row>
    <row r="607" spans="1:12" x14ac:dyDescent="0.25">
      <c r="A607" s="8" t="s">
        <v>601</v>
      </c>
      <c r="B607" s="25" t="s">
        <v>2085</v>
      </c>
      <c r="C607" s="8" t="s">
        <v>1595</v>
      </c>
      <c r="D607" s="74">
        <v>1.755040338892353</v>
      </c>
      <c r="E607" s="9">
        <v>0.90780000000000005</v>
      </c>
      <c r="F607" s="9">
        <v>1.0925</v>
      </c>
      <c r="G607" s="9">
        <f t="shared" si="27"/>
        <v>0.99180000000000001</v>
      </c>
      <c r="H607" s="10">
        <f>IFERROR(VLOOKUP(C607,'Policy Adjustors'!$A$7:$C$16,2,FALSE),0)</f>
        <v>0.83</v>
      </c>
      <c r="I607" s="10">
        <f>IFERROR(VLOOKUP(C607,'Policy Adjustors'!$A$7:$C$16,3,FALSE),0)</f>
        <v>0.83</v>
      </c>
      <c r="J607" s="65">
        <f t="shared" si="28"/>
        <v>0.82320000000000004</v>
      </c>
      <c r="K607" s="65">
        <f t="shared" si="29"/>
        <v>0.82320000000000004</v>
      </c>
      <c r="L607" s="44"/>
    </row>
    <row r="608" spans="1:12" x14ac:dyDescent="0.25">
      <c r="A608" s="8" t="s">
        <v>602</v>
      </c>
      <c r="B608" s="25" t="s">
        <v>2085</v>
      </c>
      <c r="C608" s="8" t="s">
        <v>1595</v>
      </c>
      <c r="D608" s="74">
        <v>2.6478875919099707</v>
      </c>
      <c r="E608" s="9">
        <v>1.4378</v>
      </c>
      <c r="F608" s="9">
        <v>1.0925</v>
      </c>
      <c r="G608" s="9">
        <f t="shared" si="27"/>
        <v>1.5708</v>
      </c>
      <c r="H608" s="10">
        <f>IFERROR(VLOOKUP(C608,'Policy Adjustors'!$A$7:$C$16,2,FALSE),0)</f>
        <v>0.83</v>
      </c>
      <c r="I608" s="10">
        <f>IFERROR(VLOOKUP(C608,'Policy Adjustors'!$A$7:$C$16,3,FALSE),0)</f>
        <v>0.83</v>
      </c>
      <c r="J608" s="65">
        <f t="shared" si="28"/>
        <v>1.3038000000000001</v>
      </c>
      <c r="K608" s="65">
        <f t="shared" si="29"/>
        <v>1.3038000000000001</v>
      </c>
      <c r="L608" s="44"/>
    </row>
    <row r="609" spans="1:12" x14ac:dyDescent="0.25">
      <c r="A609" s="8" t="s">
        <v>603</v>
      </c>
      <c r="B609" s="25" t="s">
        <v>2085</v>
      </c>
      <c r="C609" s="8" t="s">
        <v>1595</v>
      </c>
      <c r="D609" s="74">
        <v>5.3371863289906392</v>
      </c>
      <c r="E609" s="9">
        <v>2.2046000000000001</v>
      </c>
      <c r="F609" s="9">
        <v>1.0925</v>
      </c>
      <c r="G609" s="9">
        <f t="shared" si="27"/>
        <v>2.4085000000000001</v>
      </c>
      <c r="H609" s="10">
        <f>IFERROR(VLOOKUP(C609,'Policy Adjustors'!$A$7:$C$16,2,FALSE),0)</f>
        <v>0.83</v>
      </c>
      <c r="I609" s="10">
        <f>IFERROR(VLOOKUP(C609,'Policy Adjustors'!$A$7:$C$16,3,FALSE),0)</f>
        <v>0.83</v>
      </c>
      <c r="J609" s="65">
        <f t="shared" si="28"/>
        <v>1.9991000000000001</v>
      </c>
      <c r="K609" s="65">
        <f t="shared" si="29"/>
        <v>1.9991000000000001</v>
      </c>
      <c r="L609" s="44"/>
    </row>
    <row r="610" spans="1:12" x14ac:dyDescent="0.25">
      <c r="A610" s="8" t="s">
        <v>604</v>
      </c>
      <c r="B610" s="25" t="s">
        <v>2085</v>
      </c>
      <c r="C610" s="8" t="s">
        <v>1595</v>
      </c>
      <c r="D610" s="74">
        <v>9.9938274654220116</v>
      </c>
      <c r="E610" s="9">
        <v>3.6714000000000002</v>
      </c>
      <c r="F610" s="9">
        <v>1.0925</v>
      </c>
      <c r="G610" s="9">
        <f t="shared" si="27"/>
        <v>4.0110000000000001</v>
      </c>
      <c r="H610" s="10">
        <f>IFERROR(VLOOKUP(C610,'Policy Adjustors'!$A$7:$C$16,2,FALSE),0)</f>
        <v>0.83</v>
      </c>
      <c r="I610" s="10">
        <f>IFERROR(VLOOKUP(C610,'Policy Adjustors'!$A$7:$C$16,3,FALSE),0)</f>
        <v>0.83</v>
      </c>
      <c r="J610" s="65">
        <f t="shared" si="28"/>
        <v>3.3290999999999999</v>
      </c>
      <c r="K610" s="65">
        <f t="shared" si="29"/>
        <v>3.3290999999999999</v>
      </c>
      <c r="L610" s="44"/>
    </row>
    <row r="611" spans="1:12" x14ac:dyDescent="0.25">
      <c r="A611" s="8" t="s">
        <v>605</v>
      </c>
      <c r="B611" s="25" t="s">
        <v>1461</v>
      </c>
      <c r="C611" s="8" t="s">
        <v>1595</v>
      </c>
      <c r="D611" s="74">
        <v>1.9769692916135495</v>
      </c>
      <c r="E611" s="9">
        <v>0.77149999999999996</v>
      </c>
      <c r="F611" s="9">
        <v>1.0925</v>
      </c>
      <c r="G611" s="9">
        <f t="shared" si="27"/>
        <v>0.84289999999999998</v>
      </c>
      <c r="H611" s="10">
        <f>IFERROR(VLOOKUP(C611,'Policy Adjustors'!$A$7:$C$16,2,FALSE),0)</f>
        <v>0.83</v>
      </c>
      <c r="I611" s="10">
        <f>IFERROR(VLOOKUP(C611,'Policy Adjustors'!$A$7:$C$16,3,FALSE),0)</f>
        <v>0.83</v>
      </c>
      <c r="J611" s="65">
        <f t="shared" si="28"/>
        <v>0.6996</v>
      </c>
      <c r="K611" s="65">
        <f t="shared" si="29"/>
        <v>0.6996</v>
      </c>
      <c r="L611" s="44"/>
    </row>
    <row r="612" spans="1:12" x14ac:dyDescent="0.25">
      <c r="A612" s="8" t="s">
        <v>606</v>
      </c>
      <c r="B612" s="25" t="s">
        <v>1461</v>
      </c>
      <c r="C612" s="8" t="s">
        <v>1595</v>
      </c>
      <c r="D612" s="74">
        <v>3.2886196638501213</v>
      </c>
      <c r="E612" s="9">
        <v>1.07</v>
      </c>
      <c r="F612" s="9">
        <v>1.0925</v>
      </c>
      <c r="G612" s="9">
        <f t="shared" si="27"/>
        <v>1.169</v>
      </c>
      <c r="H612" s="10">
        <f>IFERROR(VLOOKUP(C612,'Policy Adjustors'!$A$7:$C$16,2,FALSE),0)</f>
        <v>0.83</v>
      </c>
      <c r="I612" s="10">
        <f>IFERROR(VLOOKUP(C612,'Policy Adjustors'!$A$7:$C$16,3,FALSE),0)</f>
        <v>0.83</v>
      </c>
      <c r="J612" s="65">
        <f t="shared" si="28"/>
        <v>0.97030000000000005</v>
      </c>
      <c r="K612" s="65">
        <f t="shared" si="29"/>
        <v>0.97030000000000005</v>
      </c>
      <c r="L612" s="44"/>
    </row>
    <row r="613" spans="1:12" x14ac:dyDescent="0.25">
      <c r="A613" s="8" t="s">
        <v>607</v>
      </c>
      <c r="B613" s="25" t="s">
        <v>1461</v>
      </c>
      <c r="C613" s="8" t="s">
        <v>1595</v>
      </c>
      <c r="D613" s="74">
        <v>5.3533937362586386</v>
      </c>
      <c r="E613" s="9">
        <v>1.6439999999999999</v>
      </c>
      <c r="F613" s="9">
        <v>1.0925</v>
      </c>
      <c r="G613" s="9">
        <f t="shared" si="27"/>
        <v>1.7961</v>
      </c>
      <c r="H613" s="10">
        <f>IFERROR(VLOOKUP(C613,'Policy Adjustors'!$A$7:$C$16,2,FALSE),0)</f>
        <v>0.83</v>
      </c>
      <c r="I613" s="10">
        <f>IFERROR(VLOOKUP(C613,'Policy Adjustors'!$A$7:$C$16,3,FALSE),0)</f>
        <v>0.83</v>
      </c>
      <c r="J613" s="65">
        <f t="shared" si="28"/>
        <v>1.4907999999999999</v>
      </c>
      <c r="K613" s="65">
        <f t="shared" si="29"/>
        <v>1.4907999999999999</v>
      </c>
      <c r="L613" s="44"/>
    </row>
    <row r="614" spans="1:12" x14ac:dyDescent="0.25">
      <c r="A614" s="8" t="s">
        <v>608</v>
      </c>
      <c r="B614" s="25" t="s">
        <v>1461</v>
      </c>
      <c r="C614" s="8" t="s">
        <v>1595</v>
      </c>
      <c r="D614" s="74">
        <v>8.7747578530176469</v>
      </c>
      <c r="E614" s="9">
        <v>2.8902000000000001</v>
      </c>
      <c r="F614" s="9">
        <v>1.0925</v>
      </c>
      <c r="G614" s="9">
        <f t="shared" si="27"/>
        <v>3.1575000000000002</v>
      </c>
      <c r="H614" s="10">
        <f>IFERROR(VLOOKUP(C614,'Policy Adjustors'!$A$7:$C$16,2,FALSE),0)</f>
        <v>0.83</v>
      </c>
      <c r="I614" s="10">
        <f>IFERROR(VLOOKUP(C614,'Policy Adjustors'!$A$7:$C$16,3,FALSE),0)</f>
        <v>0.83</v>
      </c>
      <c r="J614" s="65">
        <f t="shared" si="28"/>
        <v>2.6206999999999998</v>
      </c>
      <c r="K614" s="65">
        <f t="shared" si="29"/>
        <v>2.6206999999999998</v>
      </c>
      <c r="L614" s="44"/>
    </row>
    <row r="615" spans="1:12" x14ac:dyDescent="0.25">
      <c r="A615" s="8" t="s">
        <v>609</v>
      </c>
      <c r="B615" s="25" t="s">
        <v>1462</v>
      </c>
      <c r="C615" s="8" t="s">
        <v>1595</v>
      </c>
      <c r="D615" s="74">
        <v>2.366986105794485</v>
      </c>
      <c r="E615" s="9">
        <v>0.92020000000000002</v>
      </c>
      <c r="F615" s="9">
        <v>1.0925</v>
      </c>
      <c r="G615" s="9">
        <f t="shared" si="27"/>
        <v>1.0053000000000001</v>
      </c>
      <c r="H615" s="10">
        <f>IFERROR(VLOOKUP(C615,'Policy Adjustors'!$A$7:$C$16,2,FALSE),0)</f>
        <v>0.83</v>
      </c>
      <c r="I615" s="10">
        <f>IFERROR(VLOOKUP(C615,'Policy Adjustors'!$A$7:$C$16,3,FALSE),0)</f>
        <v>0.83</v>
      </c>
      <c r="J615" s="65">
        <f t="shared" si="28"/>
        <v>0.83440000000000003</v>
      </c>
      <c r="K615" s="65">
        <f t="shared" si="29"/>
        <v>0.83440000000000003</v>
      </c>
      <c r="L615" s="44"/>
    </row>
    <row r="616" spans="1:12" x14ac:dyDescent="0.25">
      <c r="A616" s="8" t="s">
        <v>610</v>
      </c>
      <c r="B616" s="25" t="s">
        <v>1462</v>
      </c>
      <c r="C616" s="8" t="s">
        <v>1595</v>
      </c>
      <c r="D616" s="74">
        <v>4.3316703562300383</v>
      </c>
      <c r="E616" s="9">
        <v>1.2537</v>
      </c>
      <c r="F616" s="9">
        <v>1.0925</v>
      </c>
      <c r="G616" s="9">
        <f t="shared" si="27"/>
        <v>1.3696999999999999</v>
      </c>
      <c r="H616" s="10">
        <f>IFERROR(VLOOKUP(C616,'Policy Adjustors'!$A$7:$C$16,2,FALSE),0)</f>
        <v>0.83</v>
      </c>
      <c r="I616" s="10">
        <f>IFERROR(VLOOKUP(C616,'Policy Adjustors'!$A$7:$C$16,3,FALSE),0)</f>
        <v>0.83</v>
      </c>
      <c r="J616" s="65">
        <f t="shared" si="28"/>
        <v>1.1369</v>
      </c>
      <c r="K616" s="65">
        <f t="shared" si="29"/>
        <v>1.1369</v>
      </c>
      <c r="L616" s="44"/>
    </row>
    <row r="617" spans="1:12" x14ac:dyDescent="0.25">
      <c r="A617" s="8" t="s">
        <v>611</v>
      </c>
      <c r="B617" s="25" t="s">
        <v>1462</v>
      </c>
      <c r="C617" s="8" t="s">
        <v>1595</v>
      </c>
      <c r="D617" s="74">
        <v>7.9561392920703682</v>
      </c>
      <c r="E617" s="9">
        <v>1.9569000000000001</v>
      </c>
      <c r="F617" s="9">
        <v>1.0925</v>
      </c>
      <c r="G617" s="9">
        <f t="shared" si="27"/>
        <v>2.1379000000000001</v>
      </c>
      <c r="H617" s="10">
        <f>IFERROR(VLOOKUP(C617,'Policy Adjustors'!$A$7:$C$16,2,FALSE),0)</f>
        <v>0.83</v>
      </c>
      <c r="I617" s="10">
        <f>IFERROR(VLOOKUP(C617,'Policy Adjustors'!$A$7:$C$16,3,FALSE),0)</f>
        <v>0.83</v>
      </c>
      <c r="J617" s="65">
        <f t="shared" si="28"/>
        <v>1.7745</v>
      </c>
      <c r="K617" s="65">
        <f t="shared" si="29"/>
        <v>1.7745</v>
      </c>
      <c r="L617" s="44"/>
    </row>
    <row r="618" spans="1:12" x14ac:dyDescent="0.25">
      <c r="A618" s="8" t="s">
        <v>612</v>
      </c>
      <c r="B618" s="25" t="s">
        <v>1462</v>
      </c>
      <c r="C618" s="8" t="s">
        <v>1595</v>
      </c>
      <c r="D618" s="74">
        <v>12.876936897424315</v>
      </c>
      <c r="E618" s="9">
        <v>3.5882000000000001</v>
      </c>
      <c r="F618" s="9">
        <v>1.0925</v>
      </c>
      <c r="G618" s="9">
        <f t="shared" si="27"/>
        <v>3.9201000000000001</v>
      </c>
      <c r="H618" s="10">
        <f>IFERROR(VLOOKUP(C618,'Policy Adjustors'!$A$7:$C$16,2,FALSE),0)</f>
        <v>0.83</v>
      </c>
      <c r="I618" s="10">
        <f>IFERROR(VLOOKUP(C618,'Policy Adjustors'!$A$7:$C$16,3,FALSE),0)</f>
        <v>0.83</v>
      </c>
      <c r="J618" s="65">
        <f t="shared" si="28"/>
        <v>3.2536999999999998</v>
      </c>
      <c r="K618" s="65">
        <f t="shared" si="29"/>
        <v>3.2536999999999998</v>
      </c>
      <c r="L618" s="44"/>
    </row>
    <row r="619" spans="1:12" x14ac:dyDescent="0.25">
      <c r="A619" s="8" t="s">
        <v>613</v>
      </c>
      <c r="B619" s="25" t="s">
        <v>2086</v>
      </c>
      <c r="C619" s="8" t="s">
        <v>1595</v>
      </c>
      <c r="D619" s="74">
        <v>1.8080062682177505</v>
      </c>
      <c r="E619" s="9">
        <v>1.0096000000000001</v>
      </c>
      <c r="F619" s="9">
        <v>1.0925</v>
      </c>
      <c r="G619" s="9">
        <f t="shared" si="27"/>
        <v>1.103</v>
      </c>
      <c r="H619" s="10">
        <f>IFERROR(VLOOKUP(C619,'Policy Adjustors'!$A$7:$C$16,2,FALSE),0)</f>
        <v>0.83</v>
      </c>
      <c r="I619" s="10">
        <f>IFERROR(VLOOKUP(C619,'Policy Adjustors'!$A$7:$C$16,3,FALSE),0)</f>
        <v>0.83</v>
      </c>
      <c r="J619" s="65">
        <f t="shared" si="28"/>
        <v>0.91549999999999998</v>
      </c>
      <c r="K619" s="65">
        <f t="shared" si="29"/>
        <v>0.91549999999999998</v>
      </c>
      <c r="L619" s="44"/>
    </row>
    <row r="620" spans="1:12" x14ac:dyDescent="0.25">
      <c r="A620" s="8" t="s">
        <v>614</v>
      </c>
      <c r="B620" s="25" t="s">
        <v>2086</v>
      </c>
      <c r="C620" s="8" t="s">
        <v>1595</v>
      </c>
      <c r="D620" s="74">
        <v>3.4491257218457294</v>
      </c>
      <c r="E620" s="9">
        <v>1.4368000000000001</v>
      </c>
      <c r="F620" s="9">
        <v>1.0925</v>
      </c>
      <c r="G620" s="9">
        <f t="shared" si="27"/>
        <v>1.5697000000000001</v>
      </c>
      <c r="H620" s="10">
        <f>IFERROR(VLOOKUP(C620,'Policy Adjustors'!$A$7:$C$16,2,FALSE),0)</f>
        <v>0.83</v>
      </c>
      <c r="I620" s="10">
        <f>IFERROR(VLOOKUP(C620,'Policy Adjustors'!$A$7:$C$16,3,FALSE),0)</f>
        <v>0.83</v>
      </c>
      <c r="J620" s="65">
        <f t="shared" si="28"/>
        <v>1.3028999999999999</v>
      </c>
      <c r="K620" s="65">
        <f t="shared" si="29"/>
        <v>1.3028999999999999</v>
      </c>
      <c r="L620" s="44"/>
    </row>
    <row r="621" spans="1:12" x14ac:dyDescent="0.25">
      <c r="A621" s="8" t="s">
        <v>615</v>
      </c>
      <c r="B621" s="25" t="s">
        <v>2086</v>
      </c>
      <c r="C621" s="8" t="s">
        <v>1595</v>
      </c>
      <c r="D621" s="74">
        <v>6.5220758806763888</v>
      </c>
      <c r="E621" s="9">
        <v>2.1450999999999998</v>
      </c>
      <c r="F621" s="9">
        <v>1.0925</v>
      </c>
      <c r="G621" s="9">
        <f t="shared" si="27"/>
        <v>2.3435000000000001</v>
      </c>
      <c r="H621" s="10">
        <f>IFERROR(VLOOKUP(C621,'Policy Adjustors'!$A$7:$C$16,2,FALSE),0)</f>
        <v>0.83</v>
      </c>
      <c r="I621" s="10">
        <f>IFERROR(VLOOKUP(C621,'Policy Adjustors'!$A$7:$C$16,3,FALSE),0)</f>
        <v>0.83</v>
      </c>
      <c r="J621" s="65">
        <f t="shared" si="28"/>
        <v>1.9451000000000001</v>
      </c>
      <c r="K621" s="65">
        <f t="shared" si="29"/>
        <v>1.9451000000000001</v>
      </c>
      <c r="L621" s="44"/>
    </row>
    <row r="622" spans="1:12" x14ac:dyDescent="0.25">
      <c r="A622" s="8" t="s">
        <v>616</v>
      </c>
      <c r="B622" s="25" t="s">
        <v>2086</v>
      </c>
      <c r="C622" s="8" t="s">
        <v>1595</v>
      </c>
      <c r="D622" s="74">
        <v>10.819958679784547</v>
      </c>
      <c r="E622" s="9">
        <v>3.4870999999999999</v>
      </c>
      <c r="F622" s="9">
        <v>1.0925</v>
      </c>
      <c r="G622" s="9">
        <f t="shared" si="27"/>
        <v>3.8096999999999999</v>
      </c>
      <c r="H622" s="10">
        <f>IFERROR(VLOOKUP(C622,'Policy Adjustors'!$A$7:$C$16,2,FALSE),0)</f>
        <v>0.83</v>
      </c>
      <c r="I622" s="10">
        <f>IFERROR(VLOOKUP(C622,'Policy Adjustors'!$A$7:$C$16,3,FALSE),0)</f>
        <v>0.83</v>
      </c>
      <c r="J622" s="65">
        <f t="shared" si="28"/>
        <v>3.1621000000000001</v>
      </c>
      <c r="K622" s="65">
        <f t="shared" si="29"/>
        <v>3.1621000000000001</v>
      </c>
      <c r="L622" s="44"/>
    </row>
    <row r="623" spans="1:12" x14ac:dyDescent="0.25">
      <c r="A623" s="8" t="s">
        <v>617</v>
      </c>
      <c r="B623" s="25" t="s">
        <v>2087</v>
      </c>
      <c r="C623" s="8" t="s">
        <v>1595</v>
      </c>
      <c r="D623" s="74">
        <v>1.5028529021270647</v>
      </c>
      <c r="E623" s="9">
        <v>1.6479999999999999</v>
      </c>
      <c r="F623" s="9">
        <v>1.0925</v>
      </c>
      <c r="G623" s="9">
        <f t="shared" si="27"/>
        <v>1.8004</v>
      </c>
      <c r="H623" s="10">
        <f>IFERROR(VLOOKUP(C623,'Policy Adjustors'!$A$7:$C$16,2,FALSE),0)</f>
        <v>0.83</v>
      </c>
      <c r="I623" s="10">
        <f>IFERROR(VLOOKUP(C623,'Policy Adjustors'!$A$7:$C$16,3,FALSE),0)</f>
        <v>0.83</v>
      </c>
      <c r="J623" s="65">
        <f t="shared" si="28"/>
        <v>1.4943</v>
      </c>
      <c r="K623" s="65">
        <f t="shared" si="29"/>
        <v>1.4943</v>
      </c>
      <c r="L623" s="44"/>
    </row>
    <row r="624" spans="1:12" x14ac:dyDescent="0.25">
      <c r="A624" s="8" t="s">
        <v>618</v>
      </c>
      <c r="B624" s="25" t="s">
        <v>2087</v>
      </c>
      <c r="C624" s="8" t="s">
        <v>1595</v>
      </c>
      <c r="D624" s="74">
        <v>2.5737303663905009</v>
      </c>
      <c r="E624" s="9">
        <v>2.0070000000000001</v>
      </c>
      <c r="F624" s="9">
        <v>1.0925</v>
      </c>
      <c r="G624" s="9">
        <f t="shared" si="27"/>
        <v>2.1926000000000001</v>
      </c>
      <c r="H624" s="10">
        <f>IFERROR(VLOOKUP(C624,'Policy Adjustors'!$A$7:$C$16,2,FALSE),0)</f>
        <v>0.83</v>
      </c>
      <c r="I624" s="10">
        <f>IFERROR(VLOOKUP(C624,'Policy Adjustors'!$A$7:$C$16,3,FALSE),0)</f>
        <v>0.83</v>
      </c>
      <c r="J624" s="65">
        <f t="shared" si="28"/>
        <v>1.8199000000000001</v>
      </c>
      <c r="K624" s="65">
        <f t="shared" si="29"/>
        <v>1.8199000000000001</v>
      </c>
      <c r="L624" s="44"/>
    </row>
    <row r="625" spans="1:12" x14ac:dyDescent="0.25">
      <c r="A625" s="8" t="s">
        <v>619</v>
      </c>
      <c r="B625" s="25" t="s">
        <v>2087</v>
      </c>
      <c r="C625" s="8" t="s">
        <v>1595</v>
      </c>
      <c r="D625" s="74">
        <v>6.0432126020810486</v>
      </c>
      <c r="E625" s="9">
        <v>2.9199000000000002</v>
      </c>
      <c r="F625" s="9">
        <v>1.0925</v>
      </c>
      <c r="G625" s="9">
        <f t="shared" si="27"/>
        <v>3.19</v>
      </c>
      <c r="H625" s="10">
        <f>IFERROR(VLOOKUP(C625,'Policy Adjustors'!$A$7:$C$16,2,FALSE),0)</f>
        <v>0.83</v>
      </c>
      <c r="I625" s="10">
        <f>IFERROR(VLOOKUP(C625,'Policy Adjustors'!$A$7:$C$16,3,FALSE),0)</f>
        <v>0.83</v>
      </c>
      <c r="J625" s="65">
        <f t="shared" si="28"/>
        <v>2.6476999999999999</v>
      </c>
      <c r="K625" s="65">
        <f t="shared" si="29"/>
        <v>2.6476999999999999</v>
      </c>
      <c r="L625" s="44"/>
    </row>
    <row r="626" spans="1:12" x14ac:dyDescent="0.25">
      <c r="A626" s="8" t="s">
        <v>620</v>
      </c>
      <c r="B626" s="25" t="s">
        <v>2087</v>
      </c>
      <c r="C626" s="8" t="s">
        <v>1595</v>
      </c>
      <c r="D626" s="74">
        <v>11.519086042719767</v>
      </c>
      <c r="E626" s="9">
        <v>4.8413000000000004</v>
      </c>
      <c r="F626" s="9">
        <v>1.0925</v>
      </c>
      <c r="G626" s="9">
        <f t="shared" si="27"/>
        <v>5.2891000000000004</v>
      </c>
      <c r="H626" s="10">
        <f>IFERROR(VLOOKUP(C626,'Policy Adjustors'!$A$7:$C$16,2,FALSE),0)</f>
        <v>0.83</v>
      </c>
      <c r="I626" s="10">
        <f>IFERROR(VLOOKUP(C626,'Policy Adjustors'!$A$7:$C$16,3,FALSE),0)</f>
        <v>0.83</v>
      </c>
      <c r="J626" s="65">
        <f t="shared" si="28"/>
        <v>4.3899999999999997</v>
      </c>
      <c r="K626" s="65">
        <f t="shared" si="29"/>
        <v>4.3899999999999997</v>
      </c>
      <c r="L626" s="44"/>
    </row>
    <row r="627" spans="1:12" x14ac:dyDescent="0.25">
      <c r="A627" s="8" t="s">
        <v>621</v>
      </c>
      <c r="B627" s="25" t="s">
        <v>1463</v>
      </c>
      <c r="C627" s="8" t="s">
        <v>1595</v>
      </c>
      <c r="D627" s="74">
        <v>1.3378832967023824</v>
      </c>
      <c r="E627" s="9">
        <v>1.7675000000000001</v>
      </c>
      <c r="F627" s="9">
        <v>1.0925</v>
      </c>
      <c r="G627" s="9">
        <f t="shared" si="27"/>
        <v>1.931</v>
      </c>
      <c r="H627" s="10">
        <f>IFERROR(VLOOKUP(C627,'Policy Adjustors'!$A$7:$C$16,2,FALSE),0)</f>
        <v>0.83</v>
      </c>
      <c r="I627" s="10">
        <f>IFERROR(VLOOKUP(C627,'Policy Adjustors'!$A$7:$C$16,3,FALSE),0)</f>
        <v>0.83</v>
      </c>
      <c r="J627" s="65">
        <f t="shared" si="28"/>
        <v>1.6027</v>
      </c>
      <c r="K627" s="65">
        <f t="shared" si="29"/>
        <v>1.6027</v>
      </c>
      <c r="L627" s="44"/>
    </row>
    <row r="628" spans="1:12" x14ac:dyDescent="0.25">
      <c r="A628" s="8" t="s">
        <v>622</v>
      </c>
      <c r="B628" s="25" t="s">
        <v>1463</v>
      </c>
      <c r="C628" s="8" t="s">
        <v>1595</v>
      </c>
      <c r="D628" s="74">
        <v>1.8582586120817555</v>
      </c>
      <c r="E628" s="9">
        <v>1.9373</v>
      </c>
      <c r="F628" s="9">
        <v>1.0925</v>
      </c>
      <c r="G628" s="9">
        <f t="shared" si="27"/>
        <v>2.1164999999999998</v>
      </c>
      <c r="H628" s="10">
        <f>IFERROR(VLOOKUP(C628,'Policy Adjustors'!$A$7:$C$16,2,FALSE),0)</f>
        <v>0.83</v>
      </c>
      <c r="I628" s="10">
        <f>IFERROR(VLOOKUP(C628,'Policy Adjustors'!$A$7:$C$16,3,FALSE),0)</f>
        <v>0.83</v>
      </c>
      <c r="J628" s="65">
        <f t="shared" si="28"/>
        <v>1.7566999999999999</v>
      </c>
      <c r="K628" s="65">
        <f t="shared" si="29"/>
        <v>1.7566999999999999</v>
      </c>
      <c r="L628" s="44"/>
    </row>
    <row r="629" spans="1:12" x14ac:dyDescent="0.25">
      <c r="A629" s="8" t="s">
        <v>623</v>
      </c>
      <c r="B629" s="25" t="s">
        <v>1463</v>
      </c>
      <c r="C629" s="8" t="s">
        <v>1595</v>
      </c>
      <c r="D629" s="74">
        <v>3.7851526955108237</v>
      </c>
      <c r="E629" s="9">
        <v>2.5183</v>
      </c>
      <c r="F629" s="9">
        <v>1.0925</v>
      </c>
      <c r="G629" s="9">
        <f t="shared" si="27"/>
        <v>2.7511999999999999</v>
      </c>
      <c r="H629" s="10">
        <f>IFERROR(VLOOKUP(C629,'Policy Adjustors'!$A$7:$C$16,2,FALSE),0)</f>
        <v>0.83</v>
      </c>
      <c r="I629" s="10">
        <f>IFERROR(VLOOKUP(C629,'Policy Adjustors'!$A$7:$C$16,3,FALSE),0)</f>
        <v>0.83</v>
      </c>
      <c r="J629" s="65">
        <f t="shared" si="28"/>
        <v>2.2835000000000001</v>
      </c>
      <c r="K629" s="65">
        <f t="shared" si="29"/>
        <v>2.2835000000000001</v>
      </c>
      <c r="L629" s="44"/>
    </row>
    <row r="630" spans="1:12" x14ac:dyDescent="0.25">
      <c r="A630" s="8" t="s">
        <v>624</v>
      </c>
      <c r="B630" s="25" t="s">
        <v>1463</v>
      </c>
      <c r="C630" s="8" t="s">
        <v>1595</v>
      </c>
      <c r="D630" s="74">
        <v>7.5233271061548272</v>
      </c>
      <c r="E630" s="9">
        <v>3.7930000000000001</v>
      </c>
      <c r="F630" s="9">
        <v>1.0925</v>
      </c>
      <c r="G630" s="9">
        <f t="shared" si="27"/>
        <v>4.1439000000000004</v>
      </c>
      <c r="H630" s="10">
        <f>IFERROR(VLOOKUP(C630,'Policy Adjustors'!$A$7:$C$16,2,FALSE),0)</f>
        <v>0.83</v>
      </c>
      <c r="I630" s="10">
        <f>IFERROR(VLOOKUP(C630,'Policy Adjustors'!$A$7:$C$16,3,FALSE),0)</f>
        <v>0.83</v>
      </c>
      <c r="J630" s="65">
        <f t="shared" si="28"/>
        <v>3.4394</v>
      </c>
      <c r="K630" s="65">
        <f t="shared" si="29"/>
        <v>3.4394</v>
      </c>
      <c r="L630" s="44"/>
    </row>
    <row r="631" spans="1:12" x14ac:dyDescent="0.25">
      <c r="A631" s="8" t="s">
        <v>625</v>
      </c>
      <c r="B631" s="25" t="s">
        <v>1464</v>
      </c>
      <c r="C631" s="8" t="s">
        <v>1595</v>
      </c>
      <c r="D631" s="74">
        <v>3.3129015863257307</v>
      </c>
      <c r="E631" s="9">
        <v>1.6447000000000001</v>
      </c>
      <c r="F631" s="9">
        <v>1.0925</v>
      </c>
      <c r="G631" s="9">
        <f t="shared" si="27"/>
        <v>1.7968</v>
      </c>
      <c r="H631" s="10">
        <f>IFERROR(VLOOKUP(C631,'Policy Adjustors'!$A$7:$C$16,2,FALSE),0)</f>
        <v>0.83</v>
      </c>
      <c r="I631" s="10">
        <f>IFERROR(VLOOKUP(C631,'Policy Adjustors'!$A$7:$C$16,3,FALSE),0)</f>
        <v>0.83</v>
      </c>
      <c r="J631" s="65">
        <f t="shared" si="28"/>
        <v>1.4913000000000001</v>
      </c>
      <c r="K631" s="65">
        <f t="shared" si="29"/>
        <v>1.4913000000000001</v>
      </c>
      <c r="L631" s="44"/>
    </row>
    <row r="632" spans="1:12" x14ac:dyDescent="0.25">
      <c r="A632" s="8" t="s">
        <v>626</v>
      </c>
      <c r="B632" s="25" t="s">
        <v>1464</v>
      </c>
      <c r="C632" s="8" t="s">
        <v>1595</v>
      </c>
      <c r="D632" s="74">
        <v>4.1500914046536215</v>
      </c>
      <c r="E632" s="9">
        <v>1.8485</v>
      </c>
      <c r="F632" s="9">
        <v>1.0925</v>
      </c>
      <c r="G632" s="9">
        <f t="shared" si="27"/>
        <v>2.0194999999999999</v>
      </c>
      <c r="H632" s="10">
        <f>IFERROR(VLOOKUP(C632,'Policy Adjustors'!$A$7:$C$16,2,FALSE),0)</f>
        <v>0.83</v>
      </c>
      <c r="I632" s="10">
        <f>IFERROR(VLOOKUP(C632,'Policy Adjustors'!$A$7:$C$16,3,FALSE),0)</f>
        <v>0.83</v>
      </c>
      <c r="J632" s="65">
        <f t="shared" si="28"/>
        <v>1.6761999999999999</v>
      </c>
      <c r="K632" s="65">
        <f t="shared" si="29"/>
        <v>1.6761999999999999</v>
      </c>
      <c r="L632" s="44"/>
    </row>
    <row r="633" spans="1:12" x14ac:dyDescent="0.25">
      <c r="A633" s="8" t="s">
        <v>627</v>
      </c>
      <c r="B633" s="25" t="s">
        <v>1464</v>
      </c>
      <c r="C633" s="8" t="s">
        <v>1595</v>
      </c>
      <c r="D633" s="74">
        <v>5.7077876936260061</v>
      </c>
      <c r="E633" s="9">
        <v>2.4194</v>
      </c>
      <c r="F633" s="9">
        <v>1.0925</v>
      </c>
      <c r="G633" s="9">
        <f t="shared" si="27"/>
        <v>2.6432000000000002</v>
      </c>
      <c r="H633" s="10">
        <f>IFERROR(VLOOKUP(C633,'Policy Adjustors'!$A$7:$C$16,2,FALSE),0)</f>
        <v>0.83</v>
      </c>
      <c r="I633" s="10">
        <f>IFERROR(VLOOKUP(C633,'Policy Adjustors'!$A$7:$C$16,3,FALSE),0)</f>
        <v>0.83</v>
      </c>
      <c r="J633" s="65">
        <f t="shared" si="28"/>
        <v>2.1939000000000002</v>
      </c>
      <c r="K633" s="65">
        <f t="shared" si="29"/>
        <v>2.1939000000000002</v>
      </c>
      <c r="L633" s="44"/>
    </row>
    <row r="634" spans="1:12" x14ac:dyDescent="0.25">
      <c r="A634" s="8" t="s">
        <v>628</v>
      </c>
      <c r="B634" s="25" t="s">
        <v>1464</v>
      </c>
      <c r="C634" s="8" t="s">
        <v>1595</v>
      </c>
      <c r="D634" s="74">
        <v>9.2720322308622389</v>
      </c>
      <c r="E634" s="9">
        <v>3.431</v>
      </c>
      <c r="F634" s="9">
        <v>1.0925</v>
      </c>
      <c r="G634" s="9">
        <f t="shared" si="27"/>
        <v>3.7484000000000002</v>
      </c>
      <c r="H634" s="10">
        <f>IFERROR(VLOOKUP(C634,'Policy Adjustors'!$A$7:$C$16,2,FALSE),0)</f>
        <v>0.83</v>
      </c>
      <c r="I634" s="10">
        <f>IFERROR(VLOOKUP(C634,'Policy Adjustors'!$A$7:$C$16,3,FALSE),0)</f>
        <v>0.83</v>
      </c>
      <c r="J634" s="65">
        <f t="shared" si="28"/>
        <v>3.1112000000000002</v>
      </c>
      <c r="K634" s="65">
        <f t="shared" si="29"/>
        <v>3.1112000000000002</v>
      </c>
      <c r="L634" s="44"/>
    </row>
    <row r="635" spans="1:12" x14ac:dyDescent="0.25">
      <c r="A635" s="8" t="s">
        <v>629</v>
      </c>
      <c r="B635" s="25" t="s">
        <v>1465</v>
      </c>
      <c r="C635" s="8" t="s">
        <v>1595</v>
      </c>
      <c r="D635" s="74">
        <v>1.6623119947335818</v>
      </c>
      <c r="E635" s="9">
        <v>1.5164</v>
      </c>
      <c r="F635" s="9">
        <v>1.0925</v>
      </c>
      <c r="G635" s="9">
        <f t="shared" si="27"/>
        <v>1.6567000000000001</v>
      </c>
      <c r="H635" s="10">
        <f>IFERROR(VLOOKUP(C635,'Policy Adjustors'!$A$7:$C$16,2,FALSE),0)</f>
        <v>0.83</v>
      </c>
      <c r="I635" s="10">
        <f>IFERROR(VLOOKUP(C635,'Policy Adjustors'!$A$7:$C$16,3,FALSE),0)</f>
        <v>0.83</v>
      </c>
      <c r="J635" s="65">
        <f t="shared" si="28"/>
        <v>1.3751</v>
      </c>
      <c r="K635" s="65">
        <f t="shared" si="29"/>
        <v>1.3751</v>
      </c>
      <c r="L635" s="44"/>
    </row>
    <row r="636" spans="1:12" x14ac:dyDescent="0.25">
      <c r="A636" s="8" t="s">
        <v>630</v>
      </c>
      <c r="B636" s="25" t="s">
        <v>1465</v>
      </c>
      <c r="C636" s="8" t="s">
        <v>1595</v>
      </c>
      <c r="D636" s="74">
        <v>2.1825586527676468</v>
      </c>
      <c r="E636" s="9">
        <v>1.6468</v>
      </c>
      <c r="F636" s="9">
        <v>1.0925</v>
      </c>
      <c r="G636" s="9">
        <f t="shared" si="27"/>
        <v>1.7990999999999999</v>
      </c>
      <c r="H636" s="10">
        <f>IFERROR(VLOOKUP(C636,'Policy Adjustors'!$A$7:$C$16,2,FALSE),0)</f>
        <v>0.83</v>
      </c>
      <c r="I636" s="10">
        <f>IFERROR(VLOOKUP(C636,'Policy Adjustors'!$A$7:$C$16,3,FALSE),0)</f>
        <v>0.83</v>
      </c>
      <c r="J636" s="65">
        <f t="shared" si="28"/>
        <v>1.4933000000000001</v>
      </c>
      <c r="K636" s="65">
        <f t="shared" si="29"/>
        <v>1.4933000000000001</v>
      </c>
      <c r="L636" s="44"/>
    </row>
    <row r="637" spans="1:12" x14ac:dyDescent="0.25">
      <c r="A637" s="8" t="s">
        <v>631</v>
      </c>
      <c r="B637" s="25" t="s">
        <v>1465</v>
      </c>
      <c r="C637" s="8" t="s">
        <v>1595</v>
      </c>
      <c r="D637" s="74">
        <v>3.7032412659865805</v>
      </c>
      <c r="E637" s="9">
        <v>2.1968000000000001</v>
      </c>
      <c r="F637" s="9">
        <v>1.0925</v>
      </c>
      <c r="G637" s="9">
        <f t="shared" si="27"/>
        <v>2.4</v>
      </c>
      <c r="H637" s="10">
        <f>IFERROR(VLOOKUP(C637,'Policy Adjustors'!$A$7:$C$16,2,FALSE),0)</f>
        <v>0.83</v>
      </c>
      <c r="I637" s="10">
        <f>IFERROR(VLOOKUP(C637,'Policy Adjustors'!$A$7:$C$16,3,FALSE),0)</f>
        <v>0.83</v>
      </c>
      <c r="J637" s="65">
        <f t="shared" si="28"/>
        <v>1.992</v>
      </c>
      <c r="K637" s="65">
        <f t="shared" si="29"/>
        <v>1.992</v>
      </c>
      <c r="L637" s="44"/>
    </row>
    <row r="638" spans="1:12" x14ac:dyDescent="0.25">
      <c r="A638" s="8" t="s">
        <v>632</v>
      </c>
      <c r="B638" s="25" t="s">
        <v>1465</v>
      </c>
      <c r="C638" s="8" t="s">
        <v>1595</v>
      </c>
      <c r="D638" s="74">
        <v>7.7795354665537229</v>
      </c>
      <c r="E638" s="9">
        <v>3.5066000000000002</v>
      </c>
      <c r="F638" s="9">
        <v>1.0925</v>
      </c>
      <c r="G638" s="9">
        <f t="shared" si="27"/>
        <v>3.831</v>
      </c>
      <c r="H638" s="10">
        <f>IFERROR(VLOOKUP(C638,'Policy Adjustors'!$A$7:$C$16,2,FALSE),0)</f>
        <v>0.83</v>
      </c>
      <c r="I638" s="10">
        <f>IFERROR(VLOOKUP(C638,'Policy Adjustors'!$A$7:$C$16,3,FALSE),0)</f>
        <v>0.83</v>
      </c>
      <c r="J638" s="65">
        <f t="shared" si="28"/>
        <v>3.1797</v>
      </c>
      <c r="K638" s="65">
        <f t="shared" si="29"/>
        <v>3.1797</v>
      </c>
      <c r="L638" s="44"/>
    </row>
    <row r="639" spans="1:12" x14ac:dyDescent="0.25">
      <c r="A639" s="8" t="s">
        <v>633</v>
      </c>
      <c r="B639" s="25" t="s">
        <v>1466</v>
      </c>
      <c r="C639" s="8" t="s">
        <v>1595</v>
      </c>
      <c r="D639" s="74">
        <v>1.9994693966967874</v>
      </c>
      <c r="E639" s="9">
        <v>2.0230999999999999</v>
      </c>
      <c r="F639" s="9">
        <v>1.0925</v>
      </c>
      <c r="G639" s="9">
        <f t="shared" si="27"/>
        <v>2.2101999999999999</v>
      </c>
      <c r="H639" s="10">
        <f>IFERROR(VLOOKUP(C639,'Policy Adjustors'!$A$7:$C$16,2,FALSE),0)</f>
        <v>0.83</v>
      </c>
      <c r="I639" s="10">
        <f>IFERROR(VLOOKUP(C639,'Policy Adjustors'!$A$7:$C$16,3,FALSE),0)</f>
        <v>0.83</v>
      </c>
      <c r="J639" s="65">
        <f t="shared" si="28"/>
        <v>1.8345</v>
      </c>
      <c r="K639" s="65">
        <f t="shared" si="29"/>
        <v>1.8345</v>
      </c>
      <c r="L639" s="44"/>
    </row>
    <row r="640" spans="1:12" x14ac:dyDescent="0.25">
      <c r="A640" s="8" t="s">
        <v>634</v>
      </c>
      <c r="B640" s="25" t="s">
        <v>1466</v>
      </c>
      <c r="C640" s="8" t="s">
        <v>1595</v>
      </c>
      <c r="D640" s="74">
        <v>3.02472583581633</v>
      </c>
      <c r="E640" s="9">
        <v>2.4272</v>
      </c>
      <c r="F640" s="9">
        <v>1.0925</v>
      </c>
      <c r="G640" s="9">
        <f t="shared" si="27"/>
        <v>2.6516999999999999</v>
      </c>
      <c r="H640" s="10">
        <f>IFERROR(VLOOKUP(C640,'Policy Adjustors'!$A$7:$C$16,2,FALSE),0)</f>
        <v>0.83</v>
      </c>
      <c r="I640" s="10">
        <f>IFERROR(VLOOKUP(C640,'Policy Adjustors'!$A$7:$C$16,3,FALSE),0)</f>
        <v>0.83</v>
      </c>
      <c r="J640" s="65">
        <f t="shared" si="28"/>
        <v>2.2008999999999999</v>
      </c>
      <c r="K640" s="65">
        <f t="shared" si="29"/>
        <v>2.2008999999999999</v>
      </c>
      <c r="L640" s="44"/>
    </row>
    <row r="641" spans="1:12" x14ac:dyDescent="0.25">
      <c r="A641" s="8" t="s">
        <v>635</v>
      </c>
      <c r="B641" s="25" t="s">
        <v>1466</v>
      </c>
      <c r="C641" s="8" t="s">
        <v>1595</v>
      </c>
      <c r="D641" s="74">
        <v>4.6664398681592925</v>
      </c>
      <c r="E641" s="9">
        <v>3.1280999999999999</v>
      </c>
      <c r="F641" s="9">
        <v>1.0925</v>
      </c>
      <c r="G641" s="9">
        <f t="shared" si="27"/>
        <v>3.4174000000000002</v>
      </c>
      <c r="H641" s="10">
        <f>IFERROR(VLOOKUP(C641,'Policy Adjustors'!$A$7:$C$16,2,FALSE),0)</f>
        <v>0.83</v>
      </c>
      <c r="I641" s="10">
        <f>IFERROR(VLOOKUP(C641,'Policy Adjustors'!$A$7:$C$16,3,FALSE),0)</f>
        <v>0.83</v>
      </c>
      <c r="J641" s="65">
        <f t="shared" si="28"/>
        <v>2.8363999999999998</v>
      </c>
      <c r="K641" s="65">
        <f t="shared" si="29"/>
        <v>2.8363999999999998</v>
      </c>
      <c r="L641" s="44"/>
    </row>
    <row r="642" spans="1:12" x14ac:dyDescent="0.25">
      <c r="A642" s="8" t="s">
        <v>636</v>
      </c>
      <c r="B642" s="25" t="s">
        <v>1466</v>
      </c>
      <c r="C642" s="8" t="s">
        <v>1595</v>
      </c>
      <c r="D642" s="74">
        <v>9.0478106480702039</v>
      </c>
      <c r="E642" s="9">
        <v>4.3578999999999999</v>
      </c>
      <c r="F642" s="9">
        <v>1.0925</v>
      </c>
      <c r="G642" s="9">
        <f t="shared" si="27"/>
        <v>4.7610000000000001</v>
      </c>
      <c r="H642" s="10">
        <f>IFERROR(VLOOKUP(C642,'Policy Adjustors'!$A$7:$C$16,2,FALSE),0)</f>
        <v>0.83</v>
      </c>
      <c r="I642" s="10">
        <f>IFERROR(VLOOKUP(C642,'Policy Adjustors'!$A$7:$C$16,3,FALSE),0)</f>
        <v>0.83</v>
      </c>
      <c r="J642" s="65">
        <f t="shared" si="28"/>
        <v>3.9516</v>
      </c>
      <c r="K642" s="65">
        <f t="shared" si="29"/>
        <v>3.9516</v>
      </c>
      <c r="L642" s="44"/>
    </row>
    <row r="643" spans="1:12" x14ac:dyDescent="0.25">
      <c r="A643" s="8" t="s">
        <v>637</v>
      </c>
      <c r="B643" s="25" t="s">
        <v>1467</v>
      </c>
      <c r="C643" s="8" t="s">
        <v>1595</v>
      </c>
      <c r="D643" s="74">
        <v>1.8989773484038623</v>
      </c>
      <c r="E643" s="9">
        <v>1.5064</v>
      </c>
      <c r="F643" s="9">
        <v>1.0925</v>
      </c>
      <c r="G643" s="9">
        <f t="shared" si="27"/>
        <v>1.6456999999999999</v>
      </c>
      <c r="H643" s="10">
        <f>IFERROR(VLOOKUP(C643,'Policy Adjustors'!$A$7:$C$16,2,FALSE),0)</f>
        <v>0.83</v>
      </c>
      <c r="I643" s="10">
        <f>IFERROR(VLOOKUP(C643,'Policy Adjustors'!$A$7:$C$16,3,FALSE),0)</f>
        <v>0.83</v>
      </c>
      <c r="J643" s="65">
        <f t="shared" si="28"/>
        <v>1.3658999999999999</v>
      </c>
      <c r="K643" s="65">
        <f t="shared" si="29"/>
        <v>1.3658999999999999</v>
      </c>
      <c r="L643" s="44"/>
    </row>
    <row r="644" spans="1:12" x14ac:dyDescent="0.25">
      <c r="A644" s="8" t="s">
        <v>638</v>
      </c>
      <c r="B644" s="25" t="s">
        <v>1467</v>
      </c>
      <c r="C644" s="8" t="s">
        <v>1595</v>
      </c>
      <c r="D644" s="74">
        <v>2.2983316862642975</v>
      </c>
      <c r="E644" s="9">
        <v>1.5951</v>
      </c>
      <c r="F644" s="9">
        <v>1.0925</v>
      </c>
      <c r="G644" s="9">
        <f t="shared" si="27"/>
        <v>1.7425999999999999</v>
      </c>
      <c r="H644" s="10">
        <f>IFERROR(VLOOKUP(C644,'Policy Adjustors'!$A$7:$C$16,2,FALSE),0)</f>
        <v>0.83</v>
      </c>
      <c r="I644" s="10">
        <f>IFERROR(VLOOKUP(C644,'Policy Adjustors'!$A$7:$C$16,3,FALSE),0)</f>
        <v>0.83</v>
      </c>
      <c r="J644" s="65">
        <f t="shared" si="28"/>
        <v>1.4463999999999999</v>
      </c>
      <c r="K644" s="65">
        <f t="shared" si="29"/>
        <v>1.4463999999999999</v>
      </c>
      <c r="L644" s="44"/>
    </row>
    <row r="645" spans="1:12" x14ac:dyDescent="0.25">
      <c r="A645" s="8" t="s">
        <v>639</v>
      </c>
      <c r="B645" s="25" t="s">
        <v>1467</v>
      </c>
      <c r="C645" s="8" t="s">
        <v>1595</v>
      </c>
      <c r="D645" s="74">
        <v>3.0538357017998434</v>
      </c>
      <c r="E645" s="9">
        <v>2.2195</v>
      </c>
      <c r="F645" s="9">
        <v>1.0925</v>
      </c>
      <c r="G645" s="9">
        <f t="shared" si="27"/>
        <v>2.4247999999999998</v>
      </c>
      <c r="H645" s="10">
        <f>IFERROR(VLOOKUP(C645,'Policy Adjustors'!$A$7:$C$16,2,FALSE),0)</f>
        <v>0.83</v>
      </c>
      <c r="I645" s="10">
        <f>IFERROR(VLOOKUP(C645,'Policy Adjustors'!$A$7:$C$16,3,FALSE),0)</f>
        <v>0.83</v>
      </c>
      <c r="J645" s="65">
        <f t="shared" si="28"/>
        <v>2.0125999999999999</v>
      </c>
      <c r="K645" s="65">
        <f t="shared" si="29"/>
        <v>2.0125999999999999</v>
      </c>
      <c r="L645" s="44"/>
    </row>
    <row r="646" spans="1:12" x14ac:dyDescent="0.25">
      <c r="A646" s="8" t="s">
        <v>640</v>
      </c>
      <c r="B646" s="25" t="s">
        <v>1467</v>
      </c>
      <c r="C646" s="8" t="s">
        <v>1595</v>
      </c>
      <c r="D646" s="74">
        <v>6.806220035062263</v>
      </c>
      <c r="E646" s="9">
        <v>3.0007000000000001</v>
      </c>
      <c r="F646" s="9">
        <v>1.0925</v>
      </c>
      <c r="G646" s="9">
        <f t="shared" si="27"/>
        <v>3.2783000000000002</v>
      </c>
      <c r="H646" s="10">
        <f>IFERROR(VLOOKUP(C646,'Policy Adjustors'!$A$7:$C$16,2,FALSE),0)</f>
        <v>0.83</v>
      </c>
      <c r="I646" s="10">
        <f>IFERROR(VLOOKUP(C646,'Policy Adjustors'!$A$7:$C$16,3,FALSE),0)</f>
        <v>0.83</v>
      </c>
      <c r="J646" s="65">
        <f t="shared" si="28"/>
        <v>2.7210000000000001</v>
      </c>
      <c r="K646" s="65">
        <f t="shared" si="29"/>
        <v>2.7210000000000001</v>
      </c>
      <c r="L646" s="44"/>
    </row>
    <row r="647" spans="1:12" x14ac:dyDescent="0.25">
      <c r="A647" s="8" t="s">
        <v>641</v>
      </c>
      <c r="B647" s="25" t="s">
        <v>1468</v>
      </c>
      <c r="C647" s="8" t="s">
        <v>1595</v>
      </c>
      <c r="D647" s="74">
        <v>2.6182002033538812</v>
      </c>
      <c r="E647" s="9">
        <v>0.45710000000000001</v>
      </c>
      <c r="F647" s="9">
        <v>1.0925</v>
      </c>
      <c r="G647" s="9">
        <f t="shared" si="27"/>
        <v>0.49940000000000001</v>
      </c>
      <c r="H647" s="10">
        <f>IFERROR(VLOOKUP(C647,'Policy Adjustors'!$A$7:$C$16,2,FALSE),0)</f>
        <v>0.83</v>
      </c>
      <c r="I647" s="10">
        <f>IFERROR(VLOOKUP(C647,'Policy Adjustors'!$A$7:$C$16,3,FALSE),0)</f>
        <v>0.83</v>
      </c>
      <c r="J647" s="65">
        <f t="shared" si="28"/>
        <v>0.41449999999999998</v>
      </c>
      <c r="K647" s="65">
        <f t="shared" si="29"/>
        <v>0.41449999999999998</v>
      </c>
      <c r="L647" s="44"/>
    </row>
    <row r="648" spans="1:12" x14ac:dyDescent="0.25">
      <c r="A648" s="8" t="s">
        <v>642</v>
      </c>
      <c r="B648" s="25" t="s">
        <v>1468</v>
      </c>
      <c r="C648" s="8" t="s">
        <v>1595</v>
      </c>
      <c r="D648" s="74">
        <v>3.1030393637360265</v>
      </c>
      <c r="E648" s="9">
        <v>0.56759999999999999</v>
      </c>
      <c r="F648" s="9">
        <v>1.0925</v>
      </c>
      <c r="G648" s="9">
        <f t="shared" ref="G648:G711" si="30">ROUND(E648*F648,4)</f>
        <v>0.62009999999999998</v>
      </c>
      <c r="H648" s="10">
        <f>IFERROR(VLOOKUP(C648,'Policy Adjustors'!$A$7:$C$16,2,FALSE),0)</f>
        <v>0.83</v>
      </c>
      <c r="I648" s="10">
        <f>IFERROR(VLOOKUP(C648,'Policy Adjustors'!$A$7:$C$16,3,FALSE),0)</f>
        <v>0.83</v>
      </c>
      <c r="J648" s="65">
        <f t="shared" ref="J648:J711" si="31">ROUND(G648*H648,4)</f>
        <v>0.51470000000000005</v>
      </c>
      <c r="K648" s="65">
        <f t="shared" ref="K648:K711" si="32">ROUND(G648*I648,4)</f>
        <v>0.51470000000000005</v>
      </c>
      <c r="L648" s="44"/>
    </row>
    <row r="649" spans="1:12" x14ac:dyDescent="0.25">
      <c r="A649" s="8" t="s">
        <v>643</v>
      </c>
      <c r="B649" s="25" t="s">
        <v>1468</v>
      </c>
      <c r="C649" s="8" t="s">
        <v>1595</v>
      </c>
      <c r="D649" s="74">
        <v>4.0549906747825188</v>
      </c>
      <c r="E649" s="9">
        <v>0.79720000000000002</v>
      </c>
      <c r="F649" s="9">
        <v>1.0925</v>
      </c>
      <c r="G649" s="9">
        <f t="shared" si="30"/>
        <v>0.87090000000000001</v>
      </c>
      <c r="H649" s="10">
        <f>IFERROR(VLOOKUP(C649,'Policy Adjustors'!$A$7:$C$16,2,FALSE),0)</f>
        <v>0.83</v>
      </c>
      <c r="I649" s="10">
        <f>IFERROR(VLOOKUP(C649,'Policy Adjustors'!$A$7:$C$16,3,FALSE),0)</f>
        <v>0.83</v>
      </c>
      <c r="J649" s="65">
        <f t="shared" si="31"/>
        <v>0.7228</v>
      </c>
      <c r="K649" s="65">
        <f t="shared" si="32"/>
        <v>0.7228</v>
      </c>
      <c r="L649" s="44"/>
    </row>
    <row r="650" spans="1:12" x14ac:dyDescent="0.25">
      <c r="A650" s="8" t="s">
        <v>644</v>
      </c>
      <c r="B650" s="25" t="s">
        <v>1468</v>
      </c>
      <c r="C650" s="8" t="s">
        <v>1595</v>
      </c>
      <c r="D650" s="74">
        <v>5.215505640489857</v>
      </c>
      <c r="E650" s="9">
        <v>1.3086</v>
      </c>
      <c r="F650" s="9">
        <v>1.0925</v>
      </c>
      <c r="G650" s="9">
        <f t="shared" si="30"/>
        <v>1.4296</v>
      </c>
      <c r="H650" s="10">
        <f>IFERROR(VLOOKUP(C650,'Policy Adjustors'!$A$7:$C$16,2,FALSE),0)</f>
        <v>0.83</v>
      </c>
      <c r="I650" s="10">
        <f>IFERROR(VLOOKUP(C650,'Policy Adjustors'!$A$7:$C$16,3,FALSE),0)</f>
        <v>0.83</v>
      </c>
      <c r="J650" s="65">
        <f t="shared" si="31"/>
        <v>1.1866000000000001</v>
      </c>
      <c r="K650" s="65">
        <f t="shared" si="32"/>
        <v>1.1866000000000001</v>
      </c>
      <c r="L650" s="44"/>
    </row>
    <row r="651" spans="1:12" x14ac:dyDescent="0.25">
      <c r="A651" s="8" t="s">
        <v>645</v>
      </c>
      <c r="B651" s="25" t="s">
        <v>1469</v>
      </c>
      <c r="C651" s="8" t="s">
        <v>1595</v>
      </c>
      <c r="D651" s="74">
        <v>2.690879028417954</v>
      </c>
      <c r="E651" s="9">
        <v>0.48170000000000002</v>
      </c>
      <c r="F651" s="9">
        <v>1.0925</v>
      </c>
      <c r="G651" s="9">
        <f t="shared" si="30"/>
        <v>0.52629999999999999</v>
      </c>
      <c r="H651" s="10">
        <f>IFERROR(VLOOKUP(C651,'Policy Adjustors'!$A$7:$C$16,2,FALSE),0)</f>
        <v>0.83</v>
      </c>
      <c r="I651" s="10">
        <f>IFERROR(VLOOKUP(C651,'Policy Adjustors'!$A$7:$C$16,3,FALSE),0)</f>
        <v>0.83</v>
      </c>
      <c r="J651" s="65">
        <f t="shared" si="31"/>
        <v>0.43680000000000002</v>
      </c>
      <c r="K651" s="65">
        <f t="shared" si="32"/>
        <v>0.43680000000000002</v>
      </c>
      <c r="L651" s="44"/>
    </row>
    <row r="652" spans="1:12" x14ac:dyDescent="0.25">
      <c r="A652" s="8" t="s">
        <v>646</v>
      </c>
      <c r="B652" s="25" t="s">
        <v>1469</v>
      </c>
      <c r="C652" s="8" t="s">
        <v>1595</v>
      </c>
      <c r="D652" s="74">
        <v>3.1156010706774602</v>
      </c>
      <c r="E652" s="9">
        <v>0.58089999999999997</v>
      </c>
      <c r="F652" s="9">
        <v>1.0925</v>
      </c>
      <c r="G652" s="9">
        <f t="shared" si="30"/>
        <v>0.63460000000000005</v>
      </c>
      <c r="H652" s="10">
        <f>IFERROR(VLOOKUP(C652,'Policy Adjustors'!$A$7:$C$16,2,FALSE),0)</f>
        <v>0.83</v>
      </c>
      <c r="I652" s="10">
        <f>IFERROR(VLOOKUP(C652,'Policy Adjustors'!$A$7:$C$16,3,FALSE),0)</f>
        <v>0.83</v>
      </c>
      <c r="J652" s="65">
        <f t="shared" si="31"/>
        <v>0.52669999999999995</v>
      </c>
      <c r="K652" s="65">
        <f t="shared" si="32"/>
        <v>0.52669999999999995</v>
      </c>
      <c r="L652" s="44"/>
    </row>
    <row r="653" spans="1:12" x14ac:dyDescent="0.25">
      <c r="A653" s="8" t="s">
        <v>647</v>
      </c>
      <c r="B653" s="25" t="s">
        <v>1469</v>
      </c>
      <c r="C653" s="8" t="s">
        <v>1595</v>
      </c>
      <c r="D653" s="74">
        <v>3.7752588303271661</v>
      </c>
      <c r="E653" s="9">
        <v>0.75209999999999999</v>
      </c>
      <c r="F653" s="9">
        <v>1.0925</v>
      </c>
      <c r="G653" s="9">
        <f t="shared" si="30"/>
        <v>0.82169999999999999</v>
      </c>
      <c r="H653" s="10">
        <f>IFERROR(VLOOKUP(C653,'Policy Adjustors'!$A$7:$C$16,2,FALSE),0)</f>
        <v>0.83</v>
      </c>
      <c r="I653" s="10">
        <f>IFERROR(VLOOKUP(C653,'Policy Adjustors'!$A$7:$C$16,3,FALSE),0)</f>
        <v>0.83</v>
      </c>
      <c r="J653" s="65">
        <f t="shared" si="31"/>
        <v>0.68200000000000005</v>
      </c>
      <c r="K653" s="65">
        <f t="shared" si="32"/>
        <v>0.68200000000000005</v>
      </c>
      <c r="L653" s="44"/>
    </row>
    <row r="654" spans="1:12" x14ac:dyDescent="0.25">
      <c r="A654" s="8" t="s">
        <v>648</v>
      </c>
      <c r="B654" s="25" t="s">
        <v>1469</v>
      </c>
      <c r="C654" s="8" t="s">
        <v>1595</v>
      </c>
      <c r="D654" s="74">
        <v>6.3461622311984787</v>
      </c>
      <c r="E654" s="9">
        <v>1.4433</v>
      </c>
      <c r="F654" s="9">
        <v>1.0925</v>
      </c>
      <c r="G654" s="9">
        <f t="shared" si="30"/>
        <v>1.5768</v>
      </c>
      <c r="H654" s="10">
        <f>IFERROR(VLOOKUP(C654,'Policy Adjustors'!$A$7:$C$16,2,FALSE),0)</f>
        <v>0.83</v>
      </c>
      <c r="I654" s="10">
        <f>IFERROR(VLOOKUP(C654,'Policy Adjustors'!$A$7:$C$16,3,FALSE),0)</f>
        <v>0.83</v>
      </c>
      <c r="J654" s="65">
        <f t="shared" si="31"/>
        <v>1.3087</v>
      </c>
      <c r="K654" s="65">
        <f t="shared" si="32"/>
        <v>1.3087</v>
      </c>
      <c r="L654" s="44"/>
    </row>
    <row r="655" spans="1:12" x14ac:dyDescent="0.25">
      <c r="A655" s="8" t="s">
        <v>649</v>
      </c>
      <c r="B655" s="25" t="s">
        <v>1470</v>
      </c>
      <c r="C655" s="8" t="s">
        <v>1595</v>
      </c>
      <c r="D655" s="74">
        <v>2.0462824918697455</v>
      </c>
      <c r="E655" s="9">
        <v>0.48120000000000002</v>
      </c>
      <c r="F655" s="9">
        <v>1.0925</v>
      </c>
      <c r="G655" s="9">
        <f t="shared" si="30"/>
        <v>0.52569999999999995</v>
      </c>
      <c r="H655" s="10">
        <f>IFERROR(VLOOKUP(C655,'Policy Adjustors'!$A$7:$C$16,2,FALSE),0)</f>
        <v>0.83</v>
      </c>
      <c r="I655" s="10">
        <f>IFERROR(VLOOKUP(C655,'Policy Adjustors'!$A$7:$C$16,3,FALSE),0)</f>
        <v>0.83</v>
      </c>
      <c r="J655" s="65">
        <f t="shared" si="31"/>
        <v>0.43630000000000002</v>
      </c>
      <c r="K655" s="65">
        <f t="shared" si="32"/>
        <v>0.43630000000000002</v>
      </c>
      <c r="L655" s="44"/>
    </row>
    <row r="656" spans="1:12" x14ac:dyDescent="0.25">
      <c r="A656" s="8" t="s">
        <v>650</v>
      </c>
      <c r="B656" s="25" t="s">
        <v>1470</v>
      </c>
      <c r="C656" s="8" t="s">
        <v>1595</v>
      </c>
      <c r="D656" s="74">
        <v>2.8874014202543572</v>
      </c>
      <c r="E656" s="9">
        <v>0.65259999999999996</v>
      </c>
      <c r="F656" s="9">
        <v>1.0925</v>
      </c>
      <c r="G656" s="9">
        <f t="shared" si="30"/>
        <v>0.71299999999999997</v>
      </c>
      <c r="H656" s="10">
        <f>IFERROR(VLOOKUP(C656,'Policy Adjustors'!$A$7:$C$16,2,FALSE),0)</f>
        <v>0.83</v>
      </c>
      <c r="I656" s="10">
        <f>IFERROR(VLOOKUP(C656,'Policy Adjustors'!$A$7:$C$16,3,FALSE),0)</f>
        <v>0.83</v>
      </c>
      <c r="J656" s="65">
        <f t="shared" si="31"/>
        <v>0.59179999999999999</v>
      </c>
      <c r="K656" s="65">
        <f t="shared" si="32"/>
        <v>0.59179999999999999</v>
      </c>
      <c r="L656" s="44"/>
    </row>
    <row r="657" spans="1:12" x14ac:dyDescent="0.25">
      <c r="A657" s="8" t="s">
        <v>651</v>
      </c>
      <c r="B657" s="25" t="s">
        <v>1470</v>
      </c>
      <c r="C657" s="8" t="s">
        <v>1595</v>
      </c>
      <c r="D657" s="74">
        <v>4.0729097018311426</v>
      </c>
      <c r="E657" s="9">
        <v>0.91039999999999999</v>
      </c>
      <c r="F657" s="9">
        <v>1.0925</v>
      </c>
      <c r="G657" s="9">
        <f t="shared" si="30"/>
        <v>0.99460000000000004</v>
      </c>
      <c r="H657" s="10">
        <f>IFERROR(VLOOKUP(C657,'Policy Adjustors'!$A$7:$C$16,2,FALSE),0)</f>
        <v>0.83</v>
      </c>
      <c r="I657" s="10">
        <f>IFERROR(VLOOKUP(C657,'Policy Adjustors'!$A$7:$C$16,3,FALSE),0)</f>
        <v>0.83</v>
      </c>
      <c r="J657" s="65">
        <f t="shared" si="31"/>
        <v>0.82550000000000001</v>
      </c>
      <c r="K657" s="65">
        <f t="shared" si="32"/>
        <v>0.82550000000000001</v>
      </c>
      <c r="L657" s="44"/>
    </row>
    <row r="658" spans="1:12" x14ac:dyDescent="0.25">
      <c r="A658" s="8" t="s">
        <v>652</v>
      </c>
      <c r="B658" s="25" t="s">
        <v>1470</v>
      </c>
      <c r="C658" s="8" t="s">
        <v>1595</v>
      </c>
      <c r="D658" s="74">
        <v>6.6776535861788417</v>
      </c>
      <c r="E658" s="9">
        <v>1.6547000000000001</v>
      </c>
      <c r="F658" s="9">
        <v>1.0925</v>
      </c>
      <c r="G658" s="9">
        <f t="shared" si="30"/>
        <v>1.8078000000000001</v>
      </c>
      <c r="H658" s="10">
        <f>IFERROR(VLOOKUP(C658,'Policy Adjustors'!$A$7:$C$16,2,FALSE),0)</f>
        <v>0.83</v>
      </c>
      <c r="I658" s="10">
        <f>IFERROR(VLOOKUP(C658,'Policy Adjustors'!$A$7:$C$16,3,FALSE),0)</f>
        <v>0.83</v>
      </c>
      <c r="J658" s="65">
        <f t="shared" si="31"/>
        <v>1.5004999999999999</v>
      </c>
      <c r="K658" s="65">
        <f t="shared" si="32"/>
        <v>1.5004999999999999</v>
      </c>
      <c r="L658" s="44"/>
    </row>
    <row r="659" spans="1:12" x14ac:dyDescent="0.25">
      <c r="A659" s="8" t="s">
        <v>653</v>
      </c>
      <c r="B659" s="25" t="s">
        <v>2088</v>
      </c>
      <c r="C659" s="8" t="s">
        <v>1597</v>
      </c>
      <c r="D659" s="74">
        <v>2.7212796530684762</v>
      </c>
      <c r="E659" s="9">
        <v>0.74019999999999997</v>
      </c>
      <c r="F659" s="9">
        <v>1.0925</v>
      </c>
      <c r="G659" s="9">
        <f t="shared" si="30"/>
        <v>0.80869999999999997</v>
      </c>
      <c r="H659" s="10">
        <f>IFERROR(VLOOKUP(C659,'Policy Adjustors'!$A$7:$C$16,2,FALSE),0)</f>
        <v>0.87</v>
      </c>
      <c r="I659" s="10">
        <f>IFERROR(VLOOKUP(C659,'Policy Adjustors'!$A$7:$C$16,3,FALSE),0)</f>
        <v>1.36</v>
      </c>
      <c r="J659" s="65">
        <f t="shared" si="31"/>
        <v>0.7036</v>
      </c>
      <c r="K659" s="65">
        <f t="shared" si="32"/>
        <v>1.0998000000000001</v>
      </c>
      <c r="L659" s="44"/>
    </row>
    <row r="660" spans="1:12" x14ac:dyDescent="0.25">
      <c r="A660" s="8" t="s">
        <v>654</v>
      </c>
      <c r="B660" s="25" t="s">
        <v>2088</v>
      </c>
      <c r="C660" s="8" t="s">
        <v>1597</v>
      </c>
      <c r="D660" s="74">
        <v>3.7787066961240181</v>
      </c>
      <c r="E660" s="9">
        <v>0.8679</v>
      </c>
      <c r="F660" s="9">
        <v>1.0925</v>
      </c>
      <c r="G660" s="9">
        <f t="shared" si="30"/>
        <v>0.94820000000000004</v>
      </c>
      <c r="H660" s="10">
        <f>IFERROR(VLOOKUP(C660,'Policy Adjustors'!$A$7:$C$16,2,FALSE),0)</f>
        <v>0.87</v>
      </c>
      <c r="I660" s="10">
        <f>IFERROR(VLOOKUP(C660,'Policy Adjustors'!$A$7:$C$16,3,FALSE),0)</f>
        <v>1.36</v>
      </c>
      <c r="J660" s="65">
        <f t="shared" si="31"/>
        <v>0.82489999999999997</v>
      </c>
      <c r="K660" s="65">
        <f t="shared" si="32"/>
        <v>1.2896000000000001</v>
      </c>
      <c r="L660" s="44"/>
    </row>
    <row r="661" spans="1:12" x14ac:dyDescent="0.25">
      <c r="A661" s="8" t="s">
        <v>655</v>
      </c>
      <c r="B661" s="25" t="s">
        <v>2088</v>
      </c>
      <c r="C661" s="8" t="s">
        <v>1597</v>
      </c>
      <c r="D661" s="74">
        <v>5.8490896028178465</v>
      </c>
      <c r="E661" s="9">
        <v>1.2937000000000001</v>
      </c>
      <c r="F661" s="9">
        <v>1.0925</v>
      </c>
      <c r="G661" s="9">
        <f t="shared" si="30"/>
        <v>1.4134</v>
      </c>
      <c r="H661" s="10">
        <f>IFERROR(VLOOKUP(C661,'Policy Adjustors'!$A$7:$C$16,2,FALSE),0)</f>
        <v>0.87</v>
      </c>
      <c r="I661" s="10">
        <f>IFERROR(VLOOKUP(C661,'Policy Adjustors'!$A$7:$C$16,3,FALSE),0)</f>
        <v>1.36</v>
      </c>
      <c r="J661" s="65">
        <f t="shared" si="31"/>
        <v>1.2297</v>
      </c>
      <c r="K661" s="65">
        <f t="shared" si="32"/>
        <v>1.9221999999999999</v>
      </c>
      <c r="L661" s="44"/>
    </row>
    <row r="662" spans="1:12" x14ac:dyDescent="0.25">
      <c r="A662" s="8" t="s">
        <v>656</v>
      </c>
      <c r="B662" s="25" t="s">
        <v>2088</v>
      </c>
      <c r="C662" s="8" t="s">
        <v>1597</v>
      </c>
      <c r="D662" s="74">
        <v>8.9048302382301561</v>
      </c>
      <c r="E662" s="9">
        <v>2.0447000000000002</v>
      </c>
      <c r="F662" s="9">
        <v>1.0925</v>
      </c>
      <c r="G662" s="9">
        <f t="shared" si="30"/>
        <v>2.2338</v>
      </c>
      <c r="H662" s="10">
        <f>IFERROR(VLOOKUP(C662,'Policy Adjustors'!$A$7:$C$16,2,FALSE),0)</f>
        <v>0.87</v>
      </c>
      <c r="I662" s="10">
        <f>IFERROR(VLOOKUP(C662,'Policy Adjustors'!$A$7:$C$16,3,FALSE),0)</f>
        <v>1.36</v>
      </c>
      <c r="J662" s="65">
        <f t="shared" si="31"/>
        <v>1.9434</v>
      </c>
      <c r="K662" s="65">
        <f t="shared" si="32"/>
        <v>3.0379999999999998</v>
      </c>
      <c r="L662" s="44"/>
    </row>
    <row r="663" spans="1:12" x14ac:dyDescent="0.25">
      <c r="A663" s="8" t="s">
        <v>657</v>
      </c>
      <c r="B663" s="25" t="s">
        <v>2089</v>
      </c>
      <c r="C663" s="8" t="s">
        <v>1595</v>
      </c>
      <c r="D663" s="74">
        <v>3.3486685579290434</v>
      </c>
      <c r="E663" s="9">
        <v>0.66349999999999998</v>
      </c>
      <c r="F663" s="9">
        <v>1.0925</v>
      </c>
      <c r="G663" s="9">
        <f t="shared" si="30"/>
        <v>0.72489999999999999</v>
      </c>
      <c r="H663" s="10">
        <f>IFERROR(VLOOKUP(C663,'Policy Adjustors'!$A$7:$C$16,2,FALSE),0)</f>
        <v>0.83</v>
      </c>
      <c r="I663" s="10">
        <f>IFERROR(VLOOKUP(C663,'Policy Adjustors'!$A$7:$C$16,3,FALSE),0)</f>
        <v>0.83</v>
      </c>
      <c r="J663" s="65">
        <f t="shared" si="31"/>
        <v>0.60170000000000001</v>
      </c>
      <c r="K663" s="65">
        <f t="shared" si="32"/>
        <v>0.60170000000000001</v>
      </c>
      <c r="L663" s="44"/>
    </row>
    <row r="664" spans="1:12" x14ac:dyDescent="0.25">
      <c r="A664" s="8" t="s">
        <v>658</v>
      </c>
      <c r="B664" s="25" t="s">
        <v>2089</v>
      </c>
      <c r="C664" s="8" t="s">
        <v>1595</v>
      </c>
      <c r="D664" s="74">
        <v>4.5205949557112008</v>
      </c>
      <c r="E664" s="9">
        <v>0.85409999999999997</v>
      </c>
      <c r="F664" s="9">
        <v>1.0925</v>
      </c>
      <c r="G664" s="9">
        <f t="shared" si="30"/>
        <v>0.93310000000000004</v>
      </c>
      <c r="H664" s="10">
        <f>IFERROR(VLOOKUP(C664,'Policy Adjustors'!$A$7:$C$16,2,FALSE),0)</f>
        <v>0.83</v>
      </c>
      <c r="I664" s="10">
        <f>IFERROR(VLOOKUP(C664,'Policy Adjustors'!$A$7:$C$16,3,FALSE),0)</f>
        <v>0.83</v>
      </c>
      <c r="J664" s="65">
        <f t="shared" si="31"/>
        <v>0.77449999999999997</v>
      </c>
      <c r="K664" s="65">
        <f t="shared" si="32"/>
        <v>0.77449999999999997</v>
      </c>
      <c r="L664" s="44"/>
    </row>
    <row r="665" spans="1:12" x14ac:dyDescent="0.25">
      <c r="A665" s="8" t="s">
        <v>659</v>
      </c>
      <c r="B665" s="25" t="s">
        <v>2089</v>
      </c>
      <c r="C665" s="8" t="s">
        <v>1595</v>
      </c>
      <c r="D665" s="74">
        <v>6.4406755314413413</v>
      </c>
      <c r="E665" s="9">
        <v>1.2301</v>
      </c>
      <c r="F665" s="9">
        <v>1.0925</v>
      </c>
      <c r="G665" s="9">
        <f t="shared" si="30"/>
        <v>1.3439000000000001</v>
      </c>
      <c r="H665" s="10">
        <f>IFERROR(VLOOKUP(C665,'Policy Adjustors'!$A$7:$C$16,2,FALSE),0)</f>
        <v>0.83</v>
      </c>
      <c r="I665" s="10">
        <f>IFERROR(VLOOKUP(C665,'Policy Adjustors'!$A$7:$C$16,3,FALSE),0)</f>
        <v>0.83</v>
      </c>
      <c r="J665" s="65">
        <f t="shared" si="31"/>
        <v>1.1153999999999999</v>
      </c>
      <c r="K665" s="65">
        <f t="shared" si="32"/>
        <v>1.1153999999999999</v>
      </c>
      <c r="L665" s="44"/>
    </row>
    <row r="666" spans="1:12" x14ac:dyDescent="0.25">
      <c r="A666" s="8" t="s">
        <v>660</v>
      </c>
      <c r="B666" s="25" t="s">
        <v>2089</v>
      </c>
      <c r="C666" s="8" t="s">
        <v>1595</v>
      </c>
      <c r="D666" s="74">
        <v>10.239648498207714</v>
      </c>
      <c r="E666" s="9">
        <v>1.9897</v>
      </c>
      <c r="F666" s="9">
        <v>1.0925</v>
      </c>
      <c r="G666" s="9">
        <f t="shared" si="30"/>
        <v>2.1737000000000002</v>
      </c>
      <c r="H666" s="10">
        <f>IFERROR(VLOOKUP(C666,'Policy Adjustors'!$A$7:$C$16,2,FALSE),0)</f>
        <v>0.83</v>
      </c>
      <c r="I666" s="10">
        <f>IFERROR(VLOOKUP(C666,'Policy Adjustors'!$A$7:$C$16,3,FALSE),0)</f>
        <v>0.83</v>
      </c>
      <c r="J666" s="65">
        <f t="shared" si="31"/>
        <v>1.8042</v>
      </c>
      <c r="K666" s="65">
        <f t="shared" si="32"/>
        <v>1.8042</v>
      </c>
      <c r="L666" s="44"/>
    </row>
    <row r="667" spans="1:12" x14ac:dyDescent="0.25">
      <c r="A667" s="8" t="s">
        <v>661</v>
      </c>
      <c r="B667" s="25" t="s">
        <v>1471</v>
      </c>
      <c r="C667" s="8" t="s">
        <v>1595</v>
      </c>
      <c r="D667" s="74">
        <v>2.5755165147382666</v>
      </c>
      <c r="E667" s="9">
        <v>0.56740000000000002</v>
      </c>
      <c r="F667" s="9">
        <v>1.0925</v>
      </c>
      <c r="G667" s="9">
        <f t="shared" si="30"/>
        <v>0.61990000000000001</v>
      </c>
      <c r="H667" s="10">
        <f>IFERROR(VLOOKUP(C667,'Policy Adjustors'!$A$7:$C$16,2,FALSE),0)</f>
        <v>0.83</v>
      </c>
      <c r="I667" s="10">
        <f>IFERROR(VLOOKUP(C667,'Policy Adjustors'!$A$7:$C$16,3,FALSE),0)</f>
        <v>0.83</v>
      </c>
      <c r="J667" s="65">
        <f t="shared" si="31"/>
        <v>0.51449999999999996</v>
      </c>
      <c r="K667" s="65">
        <f t="shared" si="32"/>
        <v>0.51449999999999996</v>
      </c>
      <c r="L667" s="44"/>
    </row>
    <row r="668" spans="1:12" x14ac:dyDescent="0.25">
      <c r="A668" s="8" t="s">
        <v>662</v>
      </c>
      <c r="B668" s="25" t="s">
        <v>1471</v>
      </c>
      <c r="C668" s="8" t="s">
        <v>1595</v>
      </c>
      <c r="D668" s="74">
        <v>3.4639770583943266</v>
      </c>
      <c r="E668" s="9">
        <v>0.77669999999999995</v>
      </c>
      <c r="F668" s="9">
        <v>1.0925</v>
      </c>
      <c r="G668" s="9">
        <f t="shared" si="30"/>
        <v>0.84850000000000003</v>
      </c>
      <c r="H668" s="10">
        <f>IFERROR(VLOOKUP(C668,'Policy Adjustors'!$A$7:$C$16,2,FALSE),0)</f>
        <v>0.83</v>
      </c>
      <c r="I668" s="10">
        <f>IFERROR(VLOOKUP(C668,'Policy Adjustors'!$A$7:$C$16,3,FALSE),0)</f>
        <v>0.83</v>
      </c>
      <c r="J668" s="65">
        <f t="shared" si="31"/>
        <v>0.70430000000000004</v>
      </c>
      <c r="K668" s="65">
        <f t="shared" si="32"/>
        <v>0.70430000000000004</v>
      </c>
      <c r="L668" s="44"/>
    </row>
    <row r="669" spans="1:12" x14ac:dyDescent="0.25">
      <c r="A669" s="8" t="s">
        <v>663</v>
      </c>
      <c r="B669" s="25" t="s">
        <v>1471</v>
      </c>
      <c r="C669" s="8" t="s">
        <v>1595</v>
      </c>
      <c r="D669" s="74">
        <v>5.5962032065472398</v>
      </c>
      <c r="E669" s="9">
        <v>1.2472000000000001</v>
      </c>
      <c r="F669" s="9">
        <v>1.0925</v>
      </c>
      <c r="G669" s="9">
        <f t="shared" si="30"/>
        <v>1.3626</v>
      </c>
      <c r="H669" s="10">
        <f>IFERROR(VLOOKUP(C669,'Policy Adjustors'!$A$7:$C$16,2,FALSE),0)</f>
        <v>0.83</v>
      </c>
      <c r="I669" s="10">
        <f>IFERROR(VLOOKUP(C669,'Policy Adjustors'!$A$7:$C$16,3,FALSE),0)</f>
        <v>0.83</v>
      </c>
      <c r="J669" s="65">
        <f t="shared" si="31"/>
        <v>1.131</v>
      </c>
      <c r="K669" s="65">
        <f t="shared" si="32"/>
        <v>1.131</v>
      </c>
      <c r="L669" s="44"/>
    </row>
    <row r="670" spans="1:12" x14ac:dyDescent="0.25">
      <c r="A670" s="8" t="s">
        <v>664</v>
      </c>
      <c r="B670" s="25" t="s">
        <v>1471</v>
      </c>
      <c r="C670" s="8" t="s">
        <v>1595</v>
      </c>
      <c r="D670" s="74">
        <v>9.7680877206481735</v>
      </c>
      <c r="E670" s="9">
        <v>2.6817000000000002</v>
      </c>
      <c r="F670" s="9">
        <v>1.0925</v>
      </c>
      <c r="G670" s="9">
        <f t="shared" si="30"/>
        <v>2.9298000000000002</v>
      </c>
      <c r="H670" s="10">
        <f>IFERROR(VLOOKUP(C670,'Policy Adjustors'!$A$7:$C$16,2,FALSE),0)</f>
        <v>0.83</v>
      </c>
      <c r="I670" s="10">
        <f>IFERROR(VLOOKUP(C670,'Policy Adjustors'!$A$7:$C$16,3,FALSE),0)</f>
        <v>0.83</v>
      </c>
      <c r="J670" s="65">
        <f t="shared" si="31"/>
        <v>2.4317000000000002</v>
      </c>
      <c r="K670" s="65">
        <f t="shared" si="32"/>
        <v>2.4317000000000002</v>
      </c>
      <c r="L670" s="44"/>
    </row>
    <row r="671" spans="1:12" x14ac:dyDescent="0.25">
      <c r="A671" s="8" t="s">
        <v>665</v>
      </c>
      <c r="B671" s="25" t="s">
        <v>1472</v>
      </c>
      <c r="C671" s="8" t="s">
        <v>1595</v>
      </c>
      <c r="D671" s="74">
        <v>2.4950754065329281</v>
      </c>
      <c r="E671" s="9">
        <v>0.57569999999999999</v>
      </c>
      <c r="F671" s="9">
        <v>1.0925</v>
      </c>
      <c r="G671" s="9">
        <f t="shared" si="30"/>
        <v>0.629</v>
      </c>
      <c r="H671" s="10">
        <f>IFERROR(VLOOKUP(C671,'Policy Adjustors'!$A$7:$C$16,2,FALSE),0)</f>
        <v>0.83</v>
      </c>
      <c r="I671" s="10">
        <f>IFERROR(VLOOKUP(C671,'Policy Adjustors'!$A$7:$C$16,3,FALSE),0)</f>
        <v>0.83</v>
      </c>
      <c r="J671" s="65">
        <f t="shared" si="31"/>
        <v>0.52210000000000001</v>
      </c>
      <c r="K671" s="65">
        <f t="shared" si="32"/>
        <v>0.52210000000000001</v>
      </c>
      <c r="L671" s="44"/>
    </row>
    <row r="672" spans="1:12" x14ac:dyDescent="0.25">
      <c r="A672" s="8" t="s">
        <v>666</v>
      </c>
      <c r="B672" s="25" t="s">
        <v>1472</v>
      </c>
      <c r="C672" s="8" t="s">
        <v>1595</v>
      </c>
      <c r="D672" s="74">
        <v>3.1773527755179467</v>
      </c>
      <c r="E672" s="9">
        <v>0.73209999999999997</v>
      </c>
      <c r="F672" s="9">
        <v>1.0925</v>
      </c>
      <c r="G672" s="9">
        <f t="shared" si="30"/>
        <v>0.79979999999999996</v>
      </c>
      <c r="H672" s="10">
        <f>IFERROR(VLOOKUP(C672,'Policy Adjustors'!$A$7:$C$16,2,FALSE),0)</f>
        <v>0.83</v>
      </c>
      <c r="I672" s="10">
        <f>IFERROR(VLOOKUP(C672,'Policy Adjustors'!$A$7:$C$16,3,FALSE),0)</f>
        <v>0.83</v>
      </c>
      <c r="J672" s="65">
        <f t="shared" si="31"/>
        <v>0.66379999999999995</v>
      </c>
      <c r="K672" s="65">
        <f t="shared" si="32"/>
        <v>0.66379999999999995</v>
      </c>
      <c r="L672" s="44"/>
    </row>
    <row r="673" spans="1:12" x14ac:dyDescent="0.25">
      <c r="A673" s="8" t="s">
        <v>667</v>
      </c>
      <c r="B673" s="25" t="s">
        <v>1472</v>
      </c>
      <c r="C673" s="8" t="s">
        <v>1595</v>
      </c>
      <c r="D673" s="74">
        <v>4.0656966238237509</v>
      </c>
      <c r="E673" s="9">
        <v>0.98229999999999995</v>
      </c>
      <c r="F673" s="9">
        <v>1.0925</v>
      </c>
      <c r="G673" s="9">
        <f t="shared" si="30"/>
        <v>1.0731999999999999</v>
      </c>
      <c r="H673" s="10">
        <f>IFERROR(VLOOKUP(C673,'Policy Adjustors'!$A$7:$C$16,2,FALSE),0)</f>
        <v>0.83</v>
      </c>
      <c r="I673" s="10">
        <f>IFERROR(VLOOKUP(C673,'Policy Adjustors'!$A$7:$C$16,3,FALSE),0)</f>
        <v>0.83</v>
      </c>
      <c r="J673" s="65">
        <f t="shared" si="31"/>
        <v>0.89080000000000004</v>
      </c>
      <c r="K673" s="65">
        <f t="shared" si="32"/>
        <v>0.89080000000000004</v>
      </c>
      <c r="L673" s="44"/>
    </row>
    <row r="674" spans="1:12" x14ac:dyDescent="0.25">
      <c r="A674" s="8" t="s">
        <v>668</v>
      </c>
      <c r="B674" s="25" t="s">
        <v>1472</v>
      </c>
      <c r="C674" s="8" t="s">
        <v>1595</v>
      </c>
      <c r="D674" s="74">
        <v>7.0036796239926034</v>
      </c>
      <c r="E674" s="9">
        <v>1.7898000000000001</v>
      </c>
      <c r="F674" s="9">
        <v>1.0925</v>
      </c>
      <c r="G674" s="9">
        <f t="shared" si="30"/>
        <v>1.9554</v>
      </c>
      <c r="H674" s="10">
        <f>IFERROR(VLOOKUP(C674,'Policy Adjustors'!$A$7:$C$16,2,FALSE),0)</f>
        <v>0.83</v>
      </c>
      <c r="I674" s="10">
        <f>IFERROR(VLOOKUP(C674,'Policy Adjustors'!$A$7:$C$16,3,FALSE),0)</f>
        <v>0.83</v>
      </c>
      <c r="J674" s="65">
        <f t="shared" si="31"/>
        <v>1.623</v>
      </c>
      <c r="K674" s="65">
        <f t="shared" si="32"/>
        <v>1.623</v>
      </c>
      <c r="L674" s="44"/>
    </row>
    <row r="675" spans="1:12" x14ac:dyDescent="0.25">
      <c r="A675" s="8" t="s">
        <v>669</v>
      </c>
      <c r="B675" s="25" t="s">
        <v>2090</v>
      </c>
      <c r="C675" s="8" t="s">
        <v>1595</v>
      </c>
      <c r="D675" s="74">
        <v>2.1928560032027677</v>
      </c>
      <c r="E675" s="9">
        <v>0.48880000000000001</v>
      </c>
      <c r="F675" s="9">
        <v>1.0925</v>
      </c>
      <c r="G675" s="9">
        <f t="shared" si="30"/>
        <v>0.53400000000000003</v>
      </c>
      <c r="H675" s="10">
        <f>IFERROR(VLOOKUP(C675,'Policy Adjustors'!$A$7:$C$16,2,FALSE),0)</f>
        <v>0.83</v>
      </c>
      <c r="I675" s="10">
        <f>IFERROR(VLOOKUP(C675,'Policy Adjustors'!$A$7:$C$16,3,FALSE),0)</f>
        <v>0.83</v>
      </c>
      <c r="J675" s="65">
        <f t="shared" si="31"/>
        <v>0.44319999999999998</v>
      </c>
      <c r="K675" s="65">
        <f t="shared" si="32"/>
        <v>0.44319999999999998</v>
      </c>
      <c r="L675" s="44"/>
    </row>
    <row r="676" spans="1:12" x14ac:dyDescent="0.25">
      <c r="A676" s="8" t="s">
        <v>670</v>
      </c>
      <c r="B676" s="25" t="s">
        <v>2090</v>
      </c>
      <c r="C676" s="8" t="s">
        <v>1595</v>
      </c>
      <c r="D676" s="74">
        <v>3.7469606740672288</v>
      </c>
      <c r="E676" s="9">
        <v>0.71870000000000001</v>
      </c>
      <c r="F676" s="9">
        <v>1.0925</v>
      </c>
      <c r="G676" s="9">
        <f t="shared" si="30"/>
        <v>0.78520000000000001</v>
      </c>
      <c r="H676" s="10">
        <f>IFERROR(VLOOKUP(C676,'Policy Adjustors'!$A$7:$C$16,2,FALSE),0)</f>
        <v>0.83</v>
      </c>
      <c r="I676" s="10">
        <f>IFERROR(VLOOKUP(C676,'Policy Adjustors'!$A$7:$C$16,3,FALSE),0)</f>
        <v>0.83</v>
      </c>
      <c r="J676" s="65">
        <f t="shared" si="31"/>
        <v>0.65169999999999995</v>
      </c>
      <c r="K676" s="65">
        <f t="shared" si="32"/>
        <v>0.65169999999999995</v>
      </c>
      <c r="L676" s="44"/>
    </row>
    <row r="677" spans="1:12" x14ac:dyDescent="0.25">
      <c r="A677" s="8" t="s">
        <v>671</v>
      </c>
      <c r="B677" s="25" t="s">
        <v>2090</v>
      </c>
      <c r="C677" s="8" t="s">
        <v>1595</v>
      </c>
      <c r="D677" s="74">
        <v>5.5881368513050012</v>
      </c>
      <c r="E677" s="9">
        <v>1.077</v>
      </c>
      <c r="F677" s="9">
        <v>1.0925</v>
      </c>
      <c r="G677" s="9">
        <f t="shared" si="30"/>
        <v>1.1766000000000001</v>
      </c>
      <c r="H677" s="10">
        <f>IFERROR(VLOOKUP(C677,'Policy Adjustors'!$A$7:$C$16,2,FALSE),0)</f>
        <v>0.83</v>
      </c>
      <c r="I677" s="10">
        <f>IFERROR(VLOOKUP(C677,'Policy Adjustors'!$A$7:$C$16,3,FALSE),0)</f>
        <v>0.83</v>
      </c>
      <c r="J677" s="65">
        <f t="shared" si="31"/>
        <v>0.97660000000000002</v>
      </c>
      <c r="K677" s="65">
        <f t="shared" si="32"/>
        <v>0.97660000000000002</v>
      </c>
      <c r="L677" s="44"/>
    </row>
    <row r="678" spans="1:12" x14ac:dyDescent="0.25">
      <c r="A678" s="8" t="s">
        <v>672</v>
      </c>
      <c r="B678" s="25" t="s">
        <v>2090</v>
      </c>
      <c r="C678" s="8" t="s">
        <v>1595</v>
      </c>
      <c r="D678" s="74">
        <v>7.6555975593715555</v>
      </c>
      <c r="E678" s="9">
        <v>1.8092999999999999</v>
      </c>
      <c r="F678" s="9">
        <v>1.0925</v>
      </c>
      <c r="G678" s="9">
        <f t="shared" si="30"/>
        <v>1.9766999999999999</v>
      </c>
      <c r="H678" s="10">
        <f>IFERROR(VLOOKUP(C678,'Policy Adjustors'!$A$7:$C$16,2,FALSE),0)</f>
        <v>0.83</v>
      </c>
      <c r="I678" s="10">
        <f>IFERROR(VLOOKUP(C678,'Policy Adjustors'!$A$7:$C$16,3,FALSE),0)</f>
        <v>0.83</v>
      </c>
      <c r="J678" s="65">
        <f t="shared" si="31"/>
        <v>1.6407</v>
      </c>
      <c r="K678" s="65">
        <f t="shared" si="32"/>
        <v>1.6407</v>
      </c>
      <c r="L678" s="44"/>
    </row>
    <row r="679" spans="1:12" x14ac:dyDescent="0.25">
      <c r="A679" s="8" t="s">
        <v>673</v>
      </c>
      <c r="B679" s="25" t="s">
        <v>1473</v>
      </c>
      <c r="C679" s="8" t="s">
        <v>1595</v>
      </c>
      <c r="D679" s="74">
        <v>2.1719948179036335</v>
      </c>
      <c r="E679" s="9">
        <v>0.46279999999999999</v>
      </c>
      <c r="F679" s="9">
        <v>1.0925</v>
      </c>
      <c r="G679" s="9">
        <f t="shared" si="30"/>
        <v>0.50560000000000005</v>
      </c>
      <c r="H679" s="10">
        <f>IFERROR(VLOOKUP(C679,'Policy Adjustors'!$A$7:$C$16,2,FALSE),0)</f>
        <v>0.83</v>
      </c>
      <c r="I679" s="10">
        <f>IFERROR(VLOOKUP(C679,'Policy Adjustors'!$A$7:$C$16,3,FALSE),0)</f>
        <v>0.83</v>
      </c>
      <c r="J679" s="65">
        <f t="shared" si="31"/>
        <v>0.41959999999999997</v>
      </c>
      <c r="K679" s="65">
        <f t="shared" si="32"/>
        <v>0.41959999999999997</v>
      </c>
      <c r="L679" s="44"/>
    </row>
    <row r="680" spans="1:12" x14ac:dyDescent="0.25">
      <c r="A680" s="8" t="s">
        <v>674</v>
      </c>
      <c r="B680" s="25" t="s">
        <v>1473</v>
      </c>
      <c r="C680" s="8" t="s">
        <v>1595</v>
      </c>
      <c r="D680" s="74">
        <v>2.9967923231013964</v>
      </c>
      <c r="E680" s="9">
        <v>0.59079999999999999</v>
      </c>
      <c r="F680" s="9">
        <v>1.0925</v>
      </c>
      <c r="G680" s="9">
        <f t="shared" si="30"/>
        <v>0.64539999999999997</v>
      </c>
      <c r="H680" s="10">
        <f>IFERROR(VLOOKUP(C680,'Policy Adjustors'!$A$7:$C$16,2,FALSE),0)</f>
        <v>0.83</v>
      </c>
      <c r="I680" s="10">
        <f>IFERROR(VLOOKUP(C680,'Policy Adjustors'!$A$7:$C$16,3,FALSE),0)</f>
        <v>0.83</v>
      </c>
      <c r="J680" s="65">
        <f t="shared" si="31"/>
        <v>0.53569999999999995</v>
      </c>
      <c r="K680" s="65">
        <f t="shared" si="32"/>
        <v>0.53569999999999995</v>
      </c>
      <c r="L680" s="44"/>
    </row>
    <row r="681" spans="1:12" x14ac:dyDescent="0.25">
      <c r="A681" s="8" t="s">
        <v>675</v>
      </c>
      <c r="B681" s="25" t="s">
        <v>1473</v>
      </c>
      <c r="C681" s="8" t="s">
        <v>1595</v>
      </c>
      <c r="D681" s="74">
        <v>4.4724779382923119</v>
      </c>
      <c r="E681" s="9">
        <v>0.91469999999999996</v>
      </c>
      <c r="F681" s="9">
        <v>1.0925</v>
      </c>
      <c r="G681" s="9">
        <f t="shared" si="30"/>
        <v>0.99929999999999997</v>
      </c>
      <c r="H681" s="10">
        <f>IFERROR(VLOOKUP(C681,'Policy Adjustors'!$A$7:$C$16,2,FALSE),0)</f>
        <v>0.83</v>
      </c>
      <c r="I681" s="10">
        <f>IFERROR(VLOOKUP(C681,'Policy Adjustors'!$A$7:$C$16,3,FALSE),0)</f>
        <v>0.83</v>
      </c>
      <c r="J681" s="65">
        <f t="shared" si="31"/>
        <v>0.82940000000000003</v>
      </c>
      <c r="K681" s="65">
        <f t="shared" si="32"/>
        <v>0.82940000000000003</v>
      </c>
      <c r="L681" s="44"/>
    </row>
    <row r="682" spans="1:12" x14ac:dyDescent="0.25">
      <c r="A682" s="8" t="s">
        <v>676</v>
      </c>
      <c r="B682" s="25" t="s">
        <v>1473</v>
      </c>
      <c r="C682" s="8" t="s">
        <v>1595</v>
      </c>
      <c r="D682" s="74">
        <v>7.345447013610829</v>
      </c>
      <c r="E682" s="9">
        <v>1.7053</v>
      </c>
      <c r="F682" s="9">
        <v>1.0925</v>
      </c>
      <c r="G682" s="9">
        <f t="shared" si="30"/>
        <v>1.863</v>
      </c>
      <c r="H682" s="10">
        <f>IFERROR(VLOOKUP(C682,'Policy Adjustors'!$A$7:$C$16,2,FALSE),0)</f>
        <v>0.83</v>
      </c>
      <c r="I682" s="10">
        <f>IFERROR(VLOOKUP(C682,'Policy Adjustors'!$A$7:$C$16,3,FALSE),0)</f>
        <v>0.83</v>
      </c>
      <c r="J682" s="65">
        <f t="shared" si="31"/>
        <v>1.5463</v>
      </c>
      <c r="K682" s="65">
        <f t="shared" si="32"/>
        <v>1.5463</v>
      </c>
      <c r="L682" s="44"/>
    </row>
    <row r="683" spans="1:12" x14ac:dyDescent="0.25">
      <c r="A683" s="8" t="s">
        <v>677</v>
      </c>
      <c r="B683" s="25" t="s">
        <v>1474</v>
      </c>
      <c r="C683" s="8" t="s">
        <v>1595</v>
      </c>
      <c r="D683" s="74">
        <v>2.6938480616875999</v>
      </c>
      <c r="E683" s="9">
        <v>1.2867</v>
      </c>
      <c r="F683" s="9">
        <v>1.0925</v>
      </c>
      <c r="G683" s="9">
        <f t="shared" si="30"/>
        <v>1.4056999999999999</v>
      </c>
      <c r="H683" s="10">
        <f>IFERROR(VLOOKUP(C683,'Policy Adjustors'!$A$7:$C$16,2,FALSE),0)</f>
        <v>0.83</v>
      </c>
      <c r="I683" s="10">
        <f>IFERROR(VLOOKUP(C683,'Policy Adjustors'!$A$7:$C$16,3,FALSE),0)</f>
        <v>0.83</v>
      </c>
      <c r="J683" s="65">
        <f t="shared" si="31"/>
        <v>1.1667000000000001</v>
      </c>
      <c r="K683" s="65">
        <f t="shared" si="32"/>
        <v>1.1667000000000001</v>
      </c>
      <c r="L683" s="44"/>
    </row>
    <row r="684" spans="1:12" x14ac:dyDescent="0.25">
      <c r="A684" s="8" t="s">
        <v>678</v>
      </c>
      <c r="B684" s="25" t="s">
        <v>1474</v>
      </c>
      <c r="C684" s="8" t="s">
        <v>1595</v>
      </c>
      <c r="D684" s="74">
        <v>5.2505172353187888</v>
      </c>
      <c r="E684" s="9">
        <v>1.6002000000000001</v>
      </c>
      <c r="F684" s="9">
        <v>1.0925</v>
      </c>
      <c r="G684" s="9">
        <f t="shared" si="30"/>
        <v>1.7482</v>
      </c>
      <c r="H684" s="10">
        <f>IFERROR(VLOOKUP(C684,'Policy Adjustors'!$A$7:$C$16,2,FALSE),0)</f>
        <v>0.83</v>
      </c>
      <c r="I684" s="10">
        <f>IFERROR(VLOOKUP(C684,'Policy Adjustors'!$A$7:$C$16,3,FALSE),0)</f>
        <v>0.83</v>
      </c>
      <c r="J684" s="65">
        <f t="shared" si="31"/>
        <v>1.4510000000000001</v>
      </c>
      <c r="K684" s="65">
        <f t="shared" si="32"/>
        <v>1.4510000000000001</v>
      </c>
      <c r="L684" s="44"/>
    </row>
    <row r="685" spans="1:12" x14ac:dyDescent="0.25">
      <c r="A685" s="8" t="s">
        <v>679</v>
      </c>
      <c r="B685" s="25" t="s">
        <v>1474</v>
      </c>
      <c r="C685" s="8" t="s">
        <v>1595</v>
      </c>
      <c r="D685" s="74">
        <v>9.6875861082324022</v>
      </c>
      <c r="E685" s="9">
        <v>2.5680999999999998</v>
      </c>
      <c r="F685" s="9">
        <v>1.0925</v>
      </c>
      <c r="G685" s="9">
        <f t="shared" si="30"/>
        <v>2.8056000000000001</v>
      </c>
      <c r="H685" s="10">
        <f>IFERROR(VLOOKUP(C685,'Policy Adjustors'!$A$7:$C$16,2,FALSE),0)</f>
        <v>0.83</v>
      </c>
      <c r="I685" s="10">
        <f>IFERROR(VLOOKUP(C685,'Policy Adjustors'!$A$7:$C$16,3,FALSE),0)</f>
        <v>0.83</v>
      </c>
      <c r="J685" s="65">
        <f t="shared" si="31"/>
        <v>2.3285999999999998</v>
      </c>
      <c r="K685" s="65">
        <f t="shared" si="32"/>
        <v>2.3285999999999998</v>
      </c>
      <c r="L685" s="44"/>
    </row>
    <row r="686" spans="1:12" x14ac:dyDescent="0.25">
      <c r="A686" s="8" t="s">
        <v>680</v>
      </c>
      <c r="B686" s="25" t="s">
        <v>1474</v>
      </c>
      <c r="C686" s="8" t="s">
        <v>1595</v>
      </c>
      <c r="D686" s="74">
        <v>16.252206139930891</v>
      </c>
      <c r="E686" s="9">
        <v>4.5190000000000001</v>
      </c>
      <c r="F686" s="9">
        <v>1.0925</v>
      </c>
      <c r="G686" s="9">
        <f t="shared" si="30"/>
        <v>4.9370000000000003</v>
      </c>
      <c r="H686" s="10">
        <f>IFERROR(VLOOKUP(C686,'Policy Adjustors'!$A$7:$C$16,2,FALSE),0)</f>
        <v>0.83</v>
      </c>
      <c r="I686" s="10">
        <f>IFERROR(VLOOKUP(C686,'Policy Adjustors'!$A$7:$C$16,3,FALSE),0)</f>
        <v>0.83</v>
      </c>
      <c r="J686" s="65">
        <f t="shared" si="31"/>
        <v>4.0976999999999997</v>
      </c>
      <c r="K686" s="65">
        <f t="shared" si="32"/>
        <v>4.0976999999999997</v>
      </c>
      <c r="L686" s="44"/>
    </row>
    <row r="687" spans="1:12" x14ac:dyDescent="0.25">
      <c r="A687" s="8" t="s">
        <v>681</v>
      </c>
      <c r="B687" s="25" t="s">
        <v>1475</v>
      </c>
      <c r="C687" s="8" t="s">
        <v>1595</v>
      </c>
      <c r="D687" s="74">
        <v>1.4649513390967837</v>
      </c>
      <c r="E687" s="9">
        <v>1.1440999999999999</v>
      </c>
      <c r="F687" s="9">
        <v>1.0925</v>
      </c>
      <c r="G687" s="9">
        <f t="shared" si="30"/>
        <v>1.2499</v>
      </c>
      <c r="H687" s="10">
        <f>IFERROR(VLOOKUP(C687,'Policy Adjustors'!$A$7:$C$16,2,FALSE),0)</f>
        <v>0.83</v>
      </c>
      <c r="I687" s="10">
        <f>IFERROR(VLOOKUP(C687,'Policy Adjustors'!$A$7:$C$16,3,FALSE),0)</f>
        <v>0.83</v>
      </c>
      <c r="J687" s="65">
        <f t="shared" si="31"/>
        <v>1.0374000000000001</v>
      </c>
      <c r="K687" s="65">
        <f t="shared" si="32"/>
        <v>1.0374000000000001</v>
      </c>
      <c r="L687" s="44"/>
    </row>
    <row r="688" spans="1:12" x14ac:dyDescent="0.25">
      <c r="A688" s="8" t="s">
        <v>682</v>
      </c>
      <c r="B688" s="25" t="s">
        <v>1475</v>
      </c>
      <c r="C688" s="8" t="s">
        <v>1595</v>
      </c>
      <c r="D688" s="74">
        <v>1.7813556479789783</v>
      </c>
      <c r="E688" s="9">
        <v>1.6295999999999999</v>
      </c>
      <c r="F688" s="9">
        <v>1.0925</v>
      </c>
      <c r="G688" s="9">
        <f t="shared" si="30"/>
        <v>1.7803</v>
      </c>
      <c r="H688" s="10">
        <f>IFERROR(VLOOKUP(C688,'Policy Adjustors'!$A$7:$C$16,2,FALSE),0)</f>
        <v>0.83</v>
      </c>
      <c r="I688" s="10">
        <f>IFERROR(VLOOKUP(C688,'Policy Adjustors'!$A$7:$C$16,3,FALSE),0)</f>
        <v>0.83</v>
      </c>
      <c r="J688" s="65">
        <f t="shared" si="31"/>
        <v>1.4776</v>
      </c>
      <c r="K688" s="65">
        <f t="shared" si="32"/>
        <v>1.4776</v>
      </c>
      <c r="L688" s="44"/>
    </row>
    <row r="689" spans="1:12" x14ac:dyDescent="0.25">
      <c r="A689" s="8" t="s">
        <v>683</v>
      </c>
      <c r="B689" s="25" t="s">
        <v>1475</v>
      </c>
      <c r="C689" s="8" t="s">
        <v>1595</v>
      </c>
      <c r="D689" s="74">
        <v>4.1379642913705368</v>
      </c>
      <c r="E689" s="9">
        <v>1.8873</v>
      </c>
      <c r="F689" s="9">
        <v>1.0925</v>
      </c>
      <c r="G689" s="9">
        <f t="shared" si="30"/>
        <v>2.0619000000000001</v>
      </c>
      <c r="H689" s="10">
        <f>IFERROR(VLOOKUP(C689,'Policy Adjustors'!$A$7:$C$16,2,FALSE),0)</f>
        <v>0.83</v>
      </c>
      <c r="I689" s="10">
        <f>IFERROR(VLOOKUP(C689,'Policy Adjustors'!$A$7:$C$16,3,FALSE),0)</f>
        <v>0.83</v>
      </c>
      <c r="J689" s="65">
        <f t="shared" si="31"/>
        <v>1.7114</v>
      </c>
      <c r="K689" s="65">
        <f t="shared" si="32"/>
        <v>1.7114</v>
      </c>
      <c r="L689" s="44"/>
    </row>
    <row r="690" spans="1:12" x14ac:dyDescent="0.25">
      <c r="A690" s="8" t="s">
        <v>684</v>
      </c>
      <c r="B690" s="25" t="s">
        <v>1475</v>
      </c>
      <c r="C690" s="8" t="s">
        <v>1595</v>
      </c>
      <c r="D690" s="74">
        <v>5.578949475301231</v>
      </c>
      <c r="E690" s="9">
        <v>2.7269000000000001</v>
      </c>
      <c r="F690" s="9">
        <v>1.0925</v>
      </c>
      <c r="G690" s="9">
        <f t="shared" si="30"/>
        <v>2.9790999999999999</v>
      </c>
      <c r="H690" s="10">
        <f>IFERROR(VLOOKUP(C690,'Policy Adjustors'!$A$7:$C$16,2,FALSE),0)</f>
        <v>0.83</v>
      </c>
      <c r="I690" s="10">
        <f>IFERROR(VLOOKUP(C690,'Policy Adjustors'!$A$7:$C$16,3,FALSE),0)</f>
        <v>0.83</v>
      </c>
      <c r="J690" s="65">
        <f t="shared" si="31"/>
        <v>2.4727000000000001</v>
      </c>
      <c r="K690" s="65">
        <f t="shared" si="32"/>
        <v>2.4727000000000001</v>
      </c>
      <c r="L690" s="44"/>
    </row>
    <row r="691" spans="1:12" x14ac:dyDescent="0.25">
      <c r="A691" s="8" t="s">
        <v>685</v>
      </c>
      <c r="B691" s="25" t="s">
        <v>1476</v>
      </c>
      <c r="C691" s="8" t="s">
        <v>1595</v>
      </c>
      <c r="D691" s="74">
        <v>1.6868609607093203</v>
      </c>
      <c r="E691" s="9">
        <v>1.0656000000000001</v>
      </c>
      <c r="F691" s="9">
        <v>1.0925</v>
      </c>
      <c r="G691" s="9">
        <f t="shared" si="30"/>
        <v>1.1641999999999999</v>
      </c>
      <c r="H691" s="10">
        <f>IFERROR(VLOOKUP(C691,'Policy Adjustors'!$A$7:$C$16,2,FALSE),0)</f>
        <v>0.83</v>
      </c>
      <c r="I691" s="10">
        <f>IFERROR(VLOOKUP(C691,'Policy Adjustors'!$A$7:$C$16,3,FALSE),0)</f>
        <v>0.83</v>
      </c>
      <c r="J691" s="65">
        <f t="shared" si="31"/>
        <v>0.96630000000000005</v>
      </c>
      <c r="K691" s="65">
        <f t="shared" si="32"/>
        <v>0.96630000000000005</v>
      </c>
      <c r="L691" s="44"/>
    </row>
    <row r="692" spans="1:12" x14ac:dyDescent="0.25">
      <c r="A692" s="8" t="s">
        <v>686</v>
      </c>
      <c r="B692" s="25" t="s">
        <v>1476</v>
      </c>
      <c r="C692" s="8" t="s">
        <v>1595</v>
      </c>
      <c r="D692" s="74">
        <v>3.0236691020460906</v>
      </c>
      <c r="E692" s="9">
        <v>1.9040999999999999</v>
      </c>
      <c r="F692" s="9">
        <v>1.0925</v>
      </c>
      <c r="G692" s="9">
        <f t="shared" si="30"/>
        <v>2.0802</v>
      </c>
      <c r="H692" s="10">
        <f>IFERROR(VLOOKUP(C692,'Policy Adjustors'!$A$7:$C$16,2,FALSE),0)</f>
        <v>0.83</v>
      </c>
      <c r="I692" s="10">
        <f>IFERROR(VLOOKUP(C692,'Policy Adjustors'!$A$7:$C$16,3,FALSE),0)</f>
        <v>0.83</v>
      </c>
      <c r="J692" s="65">
        <f t="shared" si="31"/>
        <v>1.7265999999999999</v>
      </c>
      <c r="K692" s="65">
        <f t="shared" si="32"/>
        <v>1.7265999999999999</v>
      </c>
      <c r="L692" s="44"/>
    </row>
    <row r="693" spans="1:12" x14ac:dyDescent="0.25">
      <c r="A693" s="8" t="s">
        <v>687</v>
      </c>
      <c r="B693" s="25" t="s">
        <v>1476</v>
      </c>
      <c r="C693" s="8" t="s">
        <v>1595</v>
      </c>
      <c r="D693" s="74">
        <v>4.1776380556531292</v>
      </c>
      <c r="E693" s="9">
        <v>2.3708</v>
      </c>
      <c r="F693" s="9">
        <v>1.0925</v>
      </c>
      <c r="G693" s="9">
        <f t="shared" si="30"/>
        <v>2.5901000000000001</v>
      </c>
      <c r="H693" s="10">
        <f>IFERROR(VLOOKUP(C693,'Policy Adjustors'!$A$7:$C$16,2,FALSE),0)</f>
        <v>0.83</v>
      </c>
      <c r="I693" s="10">
        <f>IFERROR(VLOOKUP(C693,'Policy Adjustors'!$A$7:$C$16,3,FALSE),0)</f>
        <v>0.83</v>
      </c>
      <c r="J693" s="65">
        <f t="shared" si="31"/>
        <v>2.1497999999999999</v>
      </c>
      <c r="K693" s="65">
        <f t="shared" si="32"/>
        <v>2.1497999999999999</v>
      </c>
      <c r="L693" s="44"/>
    </row>
    <row r="694" spans="1:12" x14ac:dyDescent="0.25">
      <c r="A694" s="8" t="s">
        <v>688</v>
      </c>
      <c r="B694" s="25" t="s">
        <v>1476</v>
      </c>
      <c r="C694" s="8" t="s">
        <v>1595</v>
      </c>
      <c r="D694" s="74">
        <v>8.1417925993051359</v>
      </c>
      <c r="E694" s="9">
        <v>2.9603000000000002</v>
      </c>
      <c r="F694" s="9">
        <v>1.0925</v>
      </c>
      <c r="G694" s="9">
        <f t="shared" si="30"/>
        <v>3.2341000000000002</v>
      </c>
      <c r="H694" s="10">
        <f>IFERROR(VLOOKUP(C694,'Policy Adjustors'!$A$7:$C$16,2,FALSE),0)</f>
        <v>0.83</v>
      </c>
      <c r="I694" s="10">
        <f>IFERROR(VLOOKUP(C694,'Policy Adjustors'!$A$7:$C$16,3,FALSE),0)</f>
        <v>0.83</v>
      </c>
      <c r="J694" s="65">
        <f t="shared" si="31"/>
        <v>2.6842999999999999</v>
      </c>
      <c r="K694" s="65">
        <f t="shared" si="32"/>
        <v>2.6842999999999999</v>
      </c>
      <c r="L694" s="44"/>
    </row>
    <row r="695" spans="1:12" x14ac:dyDescent="0.25">
      <c r="A695" s="8" t="s">
        <v>689</v>
      </c>
      <c r="B695" s="25" t="s">
        <v>1477</v>
      </c>
      <c r="C695" s="8" t="s">
        <v>1595</v>
      </c>
      <c r="D695" s="74">
        <v>2.5719087340339972</v>
      </c>
      <c r="E695" s="9">
        <v>0.73480000000000001</v>
      </c>
      <c r="F695" s="9">
        <v>1.0925</v>
      </c>
      <c r="G695" s="9">
        <f t="shared" si="30"/>
        <v>0.80279999999999996</v>
      </c>
      <c r="H695" s="10">
        <f>IFERROR(VLOOKUP(C695,'Policy Adjustors'!$A$7:$C$16,2,FALSE),0)</f>
        <v>0.83</v>
      </c>
      <c r="I695" s="10">
        <f>IFERROR(VLOOKUP(C695,'Policy Adjustors'!$A$7:$C$16,3,FALSE),0)</f>
        <v>0.83</v>
      </c>
      <c r="J695" s="65">
        <f t="shared" si="31"/>
        <v>0.6663</v>
      </c>
      <c r="K695" s="65">
        <f t="shared" si="32"/>
        <v>0.6663</v>
      </c>
      <c r="L695" s="44"/>
    </row>
    <row r="696" spans="1:12" x14ac:dyDescent="0.25">
      <c r="A696" s="8" t="s">
        <v>690</v>
      </c>
      <c r="B696" s="25" t="s">
        <v>1477</v>
      </c>
      <c r="C696" s="8" t="s">
        <v>1595</v>
      </c>
      <c r="D696" s="74">
        <v>3.9505586998304443</v>
      </c>
      <c r="E696" s="9">
        <v>1.0236000000000001</v>
      </c>
      <c r="F696" s="9">
        <v>1.0925</v>
      </c>
      <c r="G696" s="9">
        <f t="shared" si="30"/>
        <v>1.1183000000000001</v>
      </c>
      <c r="H696" s="10">
        <f>IFERROR(VLOOKUP(C696,'Policy Adjustors'!$A$7:$C$16,2,FALSE),0)</f>
        <v>0.83</v>
      </c>
      <c r="I696" s="10">
        <f>IFERROR(VLOOKUP(C696,'Policy Adjustors'!$A$7:$C$16,3,FALSE),0)</f>
        <v>0.83</v>
      </c>
      <c r="J696" s="65">
        <f t="shared" si="31"/>
        <v>0.92820000000000003</v>
      </c>
      <c r="K696" s="65">
        <f t="shared" si="32"/>
        <v>0.92820000000000003</v>
      </c>
      <c r="L696" s="44"/>
    </row>
    <row r="697" spans="1:12" x14ac:dyDescent="0.25">
      <c r="A697" s="8" t="s">
        <v>691</v>
      </c>
      <c r="B697" s="25" t="s">
        <v>1477</v>
      </c>
      <c r="C697" s="8" t="s">
        <v>1595</v>
      </c>
      <c r="D697" s="74">
        <v>6.6932901019624369</v>
      </c>
      <c r="E697" s="9">
        <v>1.6523000000000001</v>
      </c>
      <c r="F697" s="9">
        <v>1.0925</v>
      </c>
      <c r="G697" s="9">
        <f t="shared" si="30"/>
        <v>1.8050999999999999</v>
      </c>
      <c r="H697" s="10">
        <f>IFERROR(VLOOKUP(C697,'Policy Adjustors'!$A$7:$C$16,2,FALSE),0)</f>
        <v>0.83</v>
      </c>
      <c r="I697" s="10">
        <f>IFERROR(VLOOKUP(C697,'Policy Adjustors'!$A$7:$C$16,3,FALSE),0)</f>
        <v>0.83</v>
      </c>
      <c r="J697" s="65">
        <f t="shared" si="31"/>
        <v>1.4982</v>
      </c>
      <c r="K697" s="65">
        <f t="shared" si="32"/>
        <v>1.4982</v>
      </c>
      <c r="L697" s="44"/>
    </row>
    <row r="698" spans="1:12" x14ac:dyDescent="0.25">
      <c r="A698" s="8" t="s">
        <v>692</v>
      </c>
      <c r="B698" s="25" t="s">
        <v>1477</v>
      </c>
      <c r="C698" s="8" t="s">
        <v>1595</v>
      </c>
      <c r="D698" s="74">
        <v>11.097030704028246</v>
      </c>
      <c r="E698" s="9">
        <v>2.9607999999999999</v>
      </c>
      <c r="F698" s="9">
        <v>1.0925</v>
      </c>
      <c r="G698" s="9">
        <f t="shared" si="30"/>
        <v>3.2347000000000001</v>
      </c>
      <c r="H698" s="10">
        <f>IFERROR(VLOOKUP(C698,'Policy Adjustors'!$A$7:$C$16,2,FALSE),0)</f>
        <v>0.83</v>
      </c>
      <c r="I698" s="10">
        <f>IFERROR(VLOOKUP(C698,'Policy Adjustors'!$A$7:$C$16,3,FALSE),0)</f>
        <v>0.83</v>
      </c>
      <c r="J698" s="65">
        <f t="shared" si="31"/>
        <v>2.6848000000000001</v>
      </c>
      <c r="K698" s="65">
        <f t="shared" si="32"/>
        <v>2.6848000000000001</v>
      </c>
      <c r="L698" s="44"/>
    </row>
    <row r="699" spans="1:12" x14ac:dyDescent="0.25">
      <c r="A699" s="8" t="s">
        <v>693</v>
      </c>
      <c r="B699" s="25" t="s">
        <v>1478</v>
      </c>
      <c r="C699" s="8" t="s">
        <v>1595</v>
      </c>
      <c r="D699" s="74">
        <v>2.9795399773146611</v>
      </c>
      <c r="E699" s="9">
        <v>0.54069999999999996</v>
      </c>
      <c r="F699" s="9">
        <v>1.0925</v>
      </c>
      <c r="G699" s="9">
        <f t="shared" si="30"/>
        <v>0.5907</v>
      </c>
      <c r="H699" s="10">
        <f>IFERROR(VLOOKUP(C699,'Policy Adjustors'!$A$7:$C$16,2,FALSE),0)</f>
        <v>0.83</v>
      </c>
      <c r="I699" s="10">
        <f>IFERROR(VLOOKUP(C699,'Policy Adjustors'!$A$7:$C$16,3,FALSE),0)</f>
        <v>0.83</v>
      </c>
      <c r="J699" s="65">
        <f t="shared" si="31"/>
        <v>0.49030000000000001</v>
      </c>
      <c r="K699" s="65">
        <f t="shared" si="32"/>
        <v>0.49030000000000001</v>
      </c>
      <c r="L699" s="44"/>
    </row>
    <row r="700" spans="1:12" x14ac:dyDescent="0.25">
      <c r="A700" s="8" t="s">
        <v>694</v>
      </c>
      <c r="B700" s="25" t="s">
        <v>1478</v>
      </c>
      <c r="C700" s="8" t="s">
        <v>1595</v>
      </c>
      <c r="D700" s="74">
        <v>3.7818075951311623</v>
      </c>
      <c r="E700" s="9">
        <v>0.68149999999999999</v>
      </c>
      <c r="F700" s="9">
        <v>1.0925</v>
      </c>
      <c r="G700" s="9">
        <f t="shared" si="30"/>
        <v>0.74450000000000005</v>
      </c>
      <c r="H700" s="10">
        <f>IFERROR(VLOOKUP(C700,'Policy Adjustors'!$A$7:$C$16,2,FALSE),0)</f>
        <v>0.83</v>
      </c>
      <c r="I700" s="10">
        <f>IFERROR(VLOOKUP(C700,'Policy Adjustors'!$A$7:$C$16,3,FALSE),0)</f>
        <v>0.83</v>
      </c>
      <c r="J700" s="65">
        <f t="shared" si="31"/>
        <v>0.6179</v>
      </c>
      <c r="K700" s="65">
        <f t="shared" si="32"/>
        <v>0.6179</v>
      </c>
      <c r="L700" s="44"/>
    </row>
    <row r="701" spans="1:12" x14ac:dyDescent="0.25">
      <c r="A701" s="8" t="s">
        <v>695</v>
      </c>
      <c r="B701" s="25" t="s">
        <v>1478</v>
      </c>
      <c r="C701" s="8" t="s">
        <v>1595</v>
      </c>
      <c r="D701" s="74">
        <v>5.4403322917934824</v>
      </c>
      <c r="E701" s="9">
        <v>0.99399999999999999</v>
      </c>
      <c r="F701" s="9">
        <v>1.0925</v>
      </c>
      <c r="G701" s="9">
        <f t="shared" si="30"/>
        <v>1.0859000000000001</v>
      </c>
      <c r="H701" s="10">
        <f>IFERROR(VLOOKUP(C701,'Policy Adjustors'!$A$7:$C$16,2,FALSE),0)</f>
        <v>0.83</v>
      </c>
      <c r="I701" s="10">
        <f>IFERROR(VLOOKUP(C701,'Policy Adjustors'!$A$7:$C$16,3,FALSE),0)</f>
        <v>0.83</v>
      </c>
      <c r="J701" s="65">
        <f t="shared" si="31"/>
        <v>0.90129999999999999</v>
      </c>
      <c r="K701" s="65">
        <f t="shared" si="32"/>
        <v>0.90129999999999999</v>
      </c>
      <c r="L701" s="44"/>
    </row>
    <row r="702" spans="1:12" x14ac:dyDescent="0.25">
      <c r="A702" s="8" t="s">
        <v>696</v>
      </c>
      <c r="B702" s="25" t="s">
        <v>1478</v>
      </c>
      <c r="C702" s="8" t="s">
        <v>1595</v>
      </c>
      <c r="D702" s="74">
        <v>8.9628335135397528</v>
      </c>
      <c r="E702" s="9">
        <v>1.8566</v>
      </c>
      <c r="F702" s="9">
        <v>1.0925</v>
      </c>
      <c r="G702" s="9">
        <f t="shared" si="30"/>
        <v>2.0283000000000002</v>
      </c>
      <c r="H702" s="10">
        <f>IFERROR(VLOOKUP(C702,'Policy Adjustors'!$A$7:$C$16,2,FALSE),0)</f>
        <v>0.83</v>
      </c>
      <c r="I702" s="10">
        <f>IFERROR(VLOOKUP(C702,'Policy Adjustors'!$A$7:$C$16,3,FALSE),0)</f>
        <v>0.83</v>
      </c>
      <c r="J702" s="65">
        <f t="shared" si="31"/>
        <v>1.6835</v>
      </c>
      <c r="K702" s="65">
        <f t="shared" si="32"/>
        <v>1.6835</v>
      </c>
      <c r="L702" s="44"/>
    </row>
    <row r="703" spans="1:12" x14ac:dyDescent="0.25">
      <c r="A703" s="8" t="s">
        <v>697</v>
      </c>
      <c r="B703" s="25" t="s">
        <v>1479</v>
      </c>
      <c r="C703" s="8" t="s">
        <v>1595</v>
      </c>
      <c r="D703" s="74">
        <v>2.4913979654898846</v>
      </c>
      <c r="E703" s="9">
        <v>0.37230000000000002</v>
      </c>
      <c r="F703" s="9">
        <v>1.0925</v>
      </c>
      <c r="G703" s="9">
        <f t="shared" si="30"/>
        <v>0.40670000000000001</v>
      </c>
      <c r="H703" s="10">
        <f>IFERROR(VLOOKUP(C703,'Policy Adjustors'!$A$7:$C$16,2,FALSE),0)</f>
        <v>0.83</v>
      </c>
      <c r="I703" s="10">
        <f>IFERROR(VLOOKUP(C703,'Policy Adjustors'!$A$7:$C$16,3,FALSE),0)</f>
        <v>0.83</v>
      </c>
      <c r="J703" s="65">
        <f t="shared" si="31"/>
        <v>0.33760000000000001</v>
      </c>
      <c r="K703" s="65">
        <f t="shared" si="32"/>
        <v>0.33760000000000001</v>
      </c>
      <c r="L703" s="44"/>
    </row>
    <row r="704" spans="1:12" x14ac:dyDescent="0.25">
      <c r="A704" s="8" t="s">
        <v>698</v>
      </c>
      <c r="B704" s="25" t="s">
        <v>1479</v>
      </c>
      <c r="C704" s="8" t="s">
        <v>1595</v>
      </c>
      <c r="D704" s="74">
        <v>3.6673240085559069</v>
      </c>
      <c r="E704" s="9">
        <v>0.63270000000000004</v>
      </c>
      <c r="F704" s="9">
        <v>1.0925</v>
      </c>
      <c r="G704" s="9">
        <f t="shared" si="30"/>
        <v>0.69120000000000004</v>
      </c>
      <c r="H704" s="10">
        <f>IFERROR(VLOOKUP(C704,'Policy Adjustors'!$A$7:$C$16,2,FALSE),0)</f>
        <v>0.83</v>
      </c>
      <c r="I704" s="10">
        <f>IFERROR(VLOOKUP(C704,'Policy Adjustors'!$A$7:$C$16,3,FALSE),0)</f>
        <v>0.83</v>
      </c>
      <c r="J704" s="65">
        <f t="shared" si="31"/>
        <v>0.57369999999999999</v>
      </c>
      <c r="K704" s="65">
        <f t="shared" si="32"/>
        <v>0.57369999999999999</v>
      </c>
      <c r="L704" s="44"/>
    </row>
    <row r="705" spans="1:12" x14ac:dyDescent="0.25">
      <c r="A705" s="8" t="s">
        <v>699</v>
      </c>
      <c r="B705" s="25" t="s">
        <v>1479</v>
      </c>
      <c r="C705" s="8" t="s">
        <v>1595</v>
      </c>
      <c r="D705" s="74">
        <v>5.7628530387081245</v>
      </c>
      <c r="E705" s="9">
        <v>1.1636</v>
      </c>
      <c r="F705" s="9">
        <v>1.0925</v>
      </c>
      <c r="G705" s="9">
        <f t="shared" si="30"/>
        <v>1.2712000000000001</v>
      </c>
      <c r="H705" s="10">
        <f>IFERROR(VLOOKUP(C705,'Policy Adjustors'!$A$7:$C$16,2,FALSE),0)</f>
        <v>0.83</v>
      </c>
      <c r="I705" s="10">
        <f>IFERROR(VLOOKUP(C705,'Policy Adjustors'!$A$7:$C$16,3,FALSE),0)</f>
        <v>0.83</v>
      </c>
      <c r="J705" s="65">
        <f t="shared" si="31"/>
        <v>1.0550999999999999</v>
      </c>
      <c r="K705" s="65">
        <f t="shared" si="32"/>
        <v>1.0550999999999999</v>
      </c>
      <c r="L705" s="44"/>
    </row>
    <row r="706" spans="1:12" x14ac:dyDescent="0.25">
      <c r="A706" s="8" t="s">
        <v>700</v>
      </c>
      <c r="B706" s="25" t="s">
        <v>1479</v>
      </c>
      <c r="C706" s="8" t="s">
        <v>1595</v>
      </c>
      <c r="D706" s="74">
        <v>8.7576243149018325</v>
      </c>
      <c r="E706" s="9">
        <v>2.2688999999999999</v>
      </c>
      <c r="F706" s="9">
        <v>1.0925</v>
      </c>
      <c r="G706" s="9">
        <f t="shared" si="30"/>
        <v>2.4788000000000001</v>
      </c>
      <c r="H706" s="10">
        <f>IFERROR(VLOOKUP(C706,'Policy Adjustors'!$A$7:$C$16,2,FALSE),0)</f>
        <v>0.83</v>
      </c>
      <c r="I706" s="10">
        <f>IFERROR(VLOOKUP(C706,'Policy Adjustors'!$A$7:$C$16,3,FALSE),0)</f>
        <v>0.83</v>
      </c>
      <c r="J706" s="65">
        <f t="shared" si="31"/>
        <v>2.0573999999999999</v>
      </c>
      <c r="K706" s="65">
        <f t="shared" si="32"/>
        <v>2.0573999999999999</v>
      </c>
      <c r="L706" s="44"/>
    </row>
    <row r="707" spans="1:12" x14ac:dyDescent="0.25">
      <c r="A707" s="8" t="s">
        <v>701</v>
      </c>
      <c r="B707" s="25" t="s">
        <v>1480</v>
      </c>
      <c r="C707" s="8" t="s">
        <v>1597</v>
      </c>
      <c r="D707" s="74">
        <v>2.1683331244586044</v>
      </c>
      <c r="E707" s="9">
        <v>0.46689999999999998</v>
      </c>
      <c r="F707" s="9">
        <v>1.0925</v>
      </c>
      <c r="G707" s="9">
        <f t="shared" si="30"/>
        <v>0.5101</v>
      </c>
      <c r="H707" s="10">
        <f>IFERROR(VLOOKUP(C707,'Policy Adjustors'!$A$7:$C$16,2,FALSE),0)</f>
        <v>0.87</v>
      </c>
      <c r="I707" s="10">
        <f>IFERROR(VLOOKUP(C707,'Policy Adjustors'!$A$7:$C$16,3,FALSE),0)</f>
        <v>1.36</v>
      </c>
      <c r="J707" s="65">
        <f t="shared" si="31"/>
        <v>0.44379999999999997</v>
      </c>
      <c r="K707" s="65">
        <f t="shared" si="32"/>
        <v>0.69369999999999998</v>
      </c>
      <c r="L707" s="44"/>
    </row>
    <row r="708" spans="1:12" x14ac:dyDescent="0.25">
      <c r="A708" s="8" t="s">
        <v>702</v>
      </c>
      <c r="B708" s="25" t="s">
        <v>1480</v>
      </c>
      <c r="C708" s="8" t="s">
        <v>1597</v>
      </c>
      <c r="D708" s="74">
        <v>3.1235428247865942</v>
      </c>
      <c r="E708" s="9">
        <v>0.66620000000000001</v>
      </c>
      <c r="F708" s="9">
        <v>1.0925</v>
      </c>
      <c r="G708" s="9">
        <f t="shared" si="30"/>
        <v>0.7278</v>
      </c>
      <c r="H708" s="10">
        <f>IFERROR(VLOOKUP(C708,'Policy Adjustors'!$A$7:$C$16,2,FALSE),0)</f>
        <v>0.87</v>
      </c>
      <c r="I708" s="10">
        <f>IFERROR(VLOOKUP(C708,'Policy Adjustors'!$A$7:$C$16,3,FALSE),0)</f>
        <v>1.36</v>
      </c>
      <c r="J708" s="65">
        <f t="shared" si="31"/>
        <v>0.63319999999999999</v>
      </c>
      <c r="K708" s="65">
        <f t="shared" si="32"/>
        <v>0.98980000000000001</v>
      </c>
      <c r="L708" s="44"/>
    </row>
    <row r="709" spans="1:12" x14ac:dyDescent="0.25">
      <c r="A709" s="8" t="s">
        <v>703</v>
      </c>
      <c r="B709" s="25" t="s">
        <v>1480</v>
      </c>
      <c r="C709" s="8" t="s">
        <v>1597</v>
      </c>
      <c r="D709" s="74">
        <v>4.5788447422566829</v>
      </c>
      <c r="E709" s="9">
        <v>0.97160000000000002</v>
      </c>
      <c r="F709" s="9">
        <v>1.0925</v>
      </c>
      <c r="G709" s="9">
        <f t="shared" si="30"/>
        <v>1.0615000000000001</v>
      </c>
      <c r="H709" s="10">
        <f>IFERROR(VLOOKUP(C709,'Policy Adjustors'!$A$7:$C$16,2,FALSE),0)</f>
        <v>0.87</v>
      </c>
      <c r="I709" s="10">
        <f>IFERROR(VLOOKUP(C709,'Policy Adjustors'!$A$7:$C$16,3,FALSE),0)</f>
        <v>1.36</v>
      </c>
      <c r="J709" s="65">
        <f t="shared" si="31"/>
        <v>0.92349999999999999</v>
      </c>
      <c r="K709" s="65">
        <f t="shared" si="32"/>
        <v>1.4436</v>
      </c>
      <c r="L709" s="44"/>
    </row>
    <row r="710" spans="1:12" x14ac:dyDescent="0.25">
      <c r="A710" s="8" t="s">
        <v>704</v>
      </c>
      <c r="B710" s="25" t="s">
        <v>1480</v>
      </c>
      <c r="C710" s="8" t="s">
        <v>1597</v>
      </c>
      <c r="D710" s="74">
        <v>5.6737881703801527</v>
      </c>
      <c r="E710" s="9">
        <v>1.3889</v>
      </c>
      <c r="F710" s="9">
        <v>1.0925</v>
      </c>
      <c r="G710" s="9">
        <f t="shared" si="30"/>
        <v>1.5174000000000001</v>
      </c>
      <c r="H710" s="10">
        <f>IFERROR(VLOOKUP(C710,'Policy Adjustors'!$A$7:$C$16,2,FALSE),0)</f>
        <v>0.87</v>
      </c>
      <c r="I710" s="10">
        <f>IFERROR(VLOOKUP(C710,'Policy Adjustors'!$A$7:$C$16,3,FALSE),0)</f>
        <v>1.36</v>
      </c>
      <c r="J710" s="65">
        <f t="shared" si="31"/>
        <v>1.3201000000000001</v>
      </c>
      <c r="K710" s="65">
        <f t="shared" si="32"/>
        <v>2.0636999999999999</v>
      </c>
      <c r="L710" s="44"/>
    </row>
    <row r="711" spans="1:12" x14ac:dyDescent="0.25">
      <c r="A711" s="8" t="s">
        <v>705</v>
      </c>
      <c r="B711" s="25" t="s">
        <v>1481</v>
      </c>
      <c r="C711" s="8" t="s">
        <v>1595</v>
      </c>
      <c r="D711" s="74">
        <v>2.4391788940242534</v>
      </c>
      <c r="E711" s="9">
        <v>0.4259</v>
      </c>
      <c r="F711" s="9">
        <v>1.0925</v>
      </c>
      <c r="G711" s="9">
        <f t="shared" si="30"/>
        <v>0.46529999999999999</v>
      </c>
      <c r="H711" s="10">
        <f>IFERROR(VLOOKUP(C711,'Policy Adjustors'!$A$7:$C$16,2,FALSE),0)</f>
        <v>0.83</v>
      </c>
      <c r="I711" s="10">
        <f>IFERROR(VLOOKUP(C711,'Policy Adjustors'!$A$7:$C$16,3,FALSE),0)</f>
        <v>0.83</v>
      </c>
      <c r="J711" s="65">
        <f t="shared" si="31"/>
        <v>0.38619999999999999</v>
      </c>
      <c r="K711" s="65">
        <f t="shared" si="32"/>
        <v>0.38619999999999999</v>
      </c>
      <c r="L711" s="44"/>
    </row>
    <row r="712" spans="1:12" x14ac:dyDescent="0.25">
      <c r="A712" s="8" t="s">
        <v>706</v>
      </c>
      <c r="B712" s="25" t="s">
        <v>1481</v>
      </c>
      <c r="C712" s="8" t="s">
        <v>1595</v>
      </c>
      <c r="D712" s="74">
        <v>3.3297550358775982</v>
      </c>
      <c r="E712" s="9">
        <v>0.58199999999999996</v>
      </c>
      <c r="F712" s="9">
        <v>1.0925</v>
      </c>
      <c r="G712" s="9">
        <f t="shared" ref="G712:G775" si="33">ROUND(E712*F712,4)</f>
        <v>0.63580000000000003</v>
      </c>
      <c r="H712" s="10">
        <f>IFERROR(VLOOKUP(C712,'Policy Adjustors'!$A$7:$C$16,2,FALSE),0)</f>
        <v>0.83</v>
      </c>
      <c r="I712" s="10">
        <f>IFERROR(VLOOKUP(C712,'Policy Adjustors'!$A$7:$C$16,3,FALSE),0)</f>
        <v>0.83</v>
      </c>
      <c r="J712" s="65">
        <f t="shared" ref="J712:J775" si="34">ROUND(G712*H712,4)</f>
        <v>0.52769999999999995</v>
      </c>
      <c r="K712" s="65">
        <f t="shared" ref="K712:K775" si="35">ROUND(G712*I712,4)</f>
        <v>0.52769999999999995</v>
      </c>
      <c r="L712" s="44"/>
    </row>
    <row r="713" spans="1:12" x14ac:dyDescent="0.25">
      <c r="A713" s="8" t="s">
        <v>707</v>
      </c>
      <c r="B713" s="25" t="s">
        <v>1481</v>
      </c>
      <c r="C713" s="8" t="s">
        <v>1595</v>
      </c>
      <c r="D713" s="74">
        <v>4.7168115983979124</v>
      </c>
      <c r="E713" s="9">
        <v>0.87050000000000005</v>
      </c>
      <c r="F713" s="9">
        <v>1.0925</v>
      </c>
      <c r="G713" s="9">
        <f t="shared" si="33"/>
        <v>0.95099999999999996</v>
      </c>
      <c r="H713" s="10">
        <f>IFERROR(VLOOKUP(C713,'Policy Adjustors'!$A$7:$C$16,2,FALSE),0)</f>
        <v>0.83</v>
      </c>
      <c r="I713" s="10">
        <f>IFERROR(VLOOKUP(C713,'Policy Adjustors'!$A$7:$C$16,3,FALSE),0)</f>
        <v>0.83</v>
      </c>
      <c r="J713" s="65">
        <f t="shared" si="34"/>
        <v>0.7893</v>
      </c>
      <c r="K713" s="65">
        <f t="shared" si="35"/>
        <v>0.7893</v>
      </c>
      <c r="L713" s="44"/>
    </row>
    <row r="714" spans="1:12" x14ac:dyDescent="0.25">
      <c r="A714" s="8" t="s">
        <v>708</v>
      </c>
      <c r="B714" s="25" t="s">
        <v>1481</v>
      </c>
      <c r="C714" s="8" t="s">
        <v>1595</v>
      </c>
      <c r="D714" s="74">
        <v>7.8108690693754381</v>
      </c>
      <c r="E714" s="9">
        <v>1.6040000000000001</v>
      </c>
      <c r="F714" s="9">
        <v>1.0925</v>
      </c>
      <c r="G714" s="9">
        <f t="shared" si="33"/>
        <v>1.7524</v>
      </c>
      <c r="H714" s="10">
        <f>IFERROR(VLOOKUP(C714,'Policy Adjustors'!$A$7:$C$16,2,FALSE),0)</f>
        <v>0.83</v>
      </c>
      <c r="I714" s="10">
        <f>IFERROR(VLOOKUP(C714,'Policy Adjustors'!$A$7:$C$16,3,FALSE),0)</f>
        <v>0.83</v>
      </c>
      <c r="J714" s="65">
        <f t="shared" si="34"/>
        <v>1.4544999999999999</v>
      </c>
      <c r="K714" s="65">
        <f t="shared" si="35"/>
        <v>1.4544999999999999</v>
      </c>
      <c r="L714" s="44"/>
    </row>
    <row r="715" spans="1:12" x14ac:dyDescent="0.25">
      <c r="A715" s="8" t="s">
        <v>709</v>
      </c>
      <c r="B715" s="25" t="s">
        <v>2091</v>
      </c>
      <c r="C715" s="8" t="s">
        <v>1595</v>
      </c>
      <c r="D715" s="74">
        <v>1.6788349837483509</v>
      </c>
      <c r="E715" s="9">
        <v>0.49719999999999998</v>
      </c>
      <c r="F715" s="9">
        <v>1.0925</v>
      </c>
      <c r="G715" s="9">
        <f t="shared" si="33"/>
        <v>0.54320000000000002</v>
      </c>
      <c r="H715" s="10">
        <f>IFERROR(VLOOKUP(C715,'Policy Adjustors'!$A$7:$C$16,2,FALSE),0)</f>
        <v>0.83</v>
      </c>
      <c r="I715" s="10">
        <f>IFERROR(VLOOKUP(C715,'Policy Adjustors'!$A$7:$C$16,3,FALSE),0)</f>
        <v>0.83</v>
      </c>
      <c r="J715" s="65">
        <f t="shared" si="34"/>
        <v>0.45090000000000002</v>
      </c>
      <c r="K715" s="65">
        <f t="shared" si="35"/>
        <v>0.45090000000000002</v>
      </c>
      <c r="L715" s="44"/>
    </row>
    <row r="716" spans="1:12" x14ac:dyDescent="0.25">
      <c r="A716" s="8" t="s">
        <v>710</v>
      </c>
      <c r="B716" s="25" t="s">
        <v>2091</v>
      </c>
      <c r="C716" s="8" t="s">
        <v>1595</v>
      </c>
      <c r="D716" s="74">
        <v>2.4269630717615041</v>
      </c>
      <c r="E716" s="9">
        <v>0.64939999999999998</v>
      </c>
      <c r="F716" s="9">
        <v>1.0925</v>
      </c>
      <c r="G716" s="9">
        <f t="shared" si="33"/>
        <v>0.70950000000000002</v>
      </c>
      <c r="H716" s="10">
        <f>IFERROR(VLOOKUP(C716,'Policy Adjustors'!$A$7:$C$16,2,FALSE),0)</f>
        <v>0.83</v>
      </c>
      <c r="I716" s="10">
        <f>IFERROR(VLOOKUP(C716,'Policy Adjustors'!$A$7:$C$16,3,FALSE),0)</f>
        <v>0.83</v>
      </c>
      <c r="J716" s="65">
        <f t="shared" si="34"/>
        <v>0.58889999999999998</v>
      </c>
      <c r="K716" s="65">
        <f t="shared" si="35"/>
        <v>0.58889999999999998</v>
      </c>
      <c r="L716" s="44"/>
    </row>
    <row r="717" spans="1:12" x14ac:dyDescent="0.25">
      <c r="A717" s="8" t="s">
        <v>711</v>
      </c>
      <c r="B717" s="25" t="s">
        <v>2091</v>
      </c>
      <c r="C717" s="8" t="s">
        <v>1595</v>
      </c>
      <c r="D717" s="74">
        <v>3.7052046984289531</v>
      </c>
      <c r="E717" s="9">
        <v>0.95730000000000004</v>
      </c>
      <c r="F717" s="9">
        <v>1.0925</v>
      </c>
      <c r="G717" s="9">
        <f t="shared" si="33"/>
        <v>1.0459000000000001</v>
      </c>
      <c r="H717" s="10">
        <f>IFERROR(VLOOKUP(C717,'Policy Adjustors'!$A$7:$C$16,2,FALSE),0)</f>
        <v>0.83</v>
      </c>
      <c r="I717" s="10">
        <f>IFERROR(VLOOKUP(C717,'Policy Adjustors'!$A$7:$C$16,3,FALSE),0)</f>
        <v>0.83</v>
      </c>
      <c r="J717" s="65">
        <f t="shared" si="34"/>
        <v>0.86809999999999998</v>
      </c>
      <c r="K717" s="65">
        <f t="shared" si="35"/>
        <v>0.86809999999999998</v>
      </c>
      <c r="L717" s="44"/>
    </row>
    <row r="718" spans="1:12" x14ac:dyDescent="0.25">
      <c r="A718" s="8" t="s">
        <v>712</v>
      </c>
      <c r="B718" s="25" t="s">
        <v>2091</v>
      </c>
      <c r="C718" s="8" t="s">
        <v>1595</v>
      </c>
      <c r="D718" s="74">
        <v>5.066999820923157</v>
      </c>
      <c r="E718" s="9">
        <v>1.7346999999999999</v>
      </c>
      <c r="F718" s="9">
        <v>1.0925</v>
      </c>
      <c r="G718" s="9">
        <f t="shared" si="33"/>
        <v>1.8952</v>
      </c>
      <c r="H718" s="10">
        <f>IFERROR(VLOOKUP(C718,'Policy Adjustors'!$A$7:$C$16,2,FALSE),0)</f>
        <v>0.83</v>
      </c>
      <c r="I718" s="10">
        <f>IFERROR(VLOOKUP(C718,'Policy Adjustors'!$A$7:$C$16,3,FALSE),0)</f>
        <v>0.83</v>
      </c>
      <c r="J718" s="65">
        <f t="shared" si="34"/>
        <v>1.573</v>
      </c>
      <c r="K718" s="65">
        <f t="shared" si="35"/>
        <v>1.573</v>
      </c>
      <c r="L718" s="44"/>
    </row>
    <row r="719" spans="1:12" x14ac:dyDescent="0.25">
      <c r="A719" s="8" t="s">
        <v>713</v>
      </c>
      <c r="B719" s="25" t="s">
        <v>1482</v>
      </c>
      <c r="C719" s="8" t="s">
        <v>1595</v>
      </c>
      <c r="D719" s="74">
        <v>2.0670546111110801</v>
      </c>
      <c r="E719" s="9">
        <v>0.40789999999999998</v>
      </c>
      <c r="F719" s="9">
        <v>1.0925</v>
      </c>
      <c r="G719" s="9">
        <f t="shared" si="33"/>
        <v>0.4456</v>
      </c>
      <c r="H719" s="10">
        <f>IFERROR(VLOOKUP(C719,'Policy Adjustors'!$A$7:$C$16,2,FALSE),0)</f>
        <v>0.83</v>
      </c>
      <c r="I719" s="10">
        <f>IFERROR(VLOOKUP(C719,'Policy Adjustors'!$A$7:$C$16,3,FALSE),0)</f>
        <v>0.83</v>
      </c>
      <c r="J719" s="65">
        <f t="shared" si="34"/>
        <v>0.36980000000000002</v>
      </c>
      <c r="K719" s="65">
        <f t="shared" si="35"/>
        <v>0.36980000000000002</v>
      </c>
      <c r="L719" s="44"/>
    </row>
    <row r="720" spans="1:12" x14ac:dyDescent="0.25">
      <c r="A720" s="8" t="s">
        <v>714</v>
      </c>
      <c r="B720" s="25" t="s">
        <v>1482</v>
      </c>
      <c r="C720" s="8" t="s">
        <v>1595</v>
      </c>
      <c r="D720" s="74">
        <v>2.8478848526314535</v>
      </c>
      <c r="E720" s="9">
        <v>0.5373</v>
      </c>
      <c r="F720" s="9">
        <v>1.0925</v>
      </c>
      <c r="G720" s="9">
        <f t="shared" si="33"/>
        <v>0.58699999999999997</v>
      </c>
      <c r="H720" s="10">
        <f>IFERROR(VLOOKUP(C720,'Policy Adjustors'!$A$7:$C$16,2,FALSE),0)</f>
        <v>0.83</v>
      </c>
      <c r="I720" s="10">
        <f>IFERROR(VLOOKUP(C720,'Policy Adjustors'!$A$7:$C$16,3,FALSE),0)</f>
        <v>0.83</v>
      </c>
      <c r="J720" s="65">
        <f t="shared" si="34"/>
        <v>0.48720000000000002</v>
      </c>
      <c r="K720" s="65">
        <f t="shared" si="35"/>
        <v>0.48720000000000002</v>
      </c>
      <c r="L720" s="44"/>
    </row>
    <row r="721" spans="1:12" x14ac:dyDescent="0.25">
      <c r="A721" s="8" t="s">
        <v>715</v>
      </c>
      <c r="B721" s="25" t="s">
        <v>1482</v>
      </c>
      <c r="C721" s="8" t="s">
        <v>1595</v>
      </c>
      <c r="D721" s="74">
        <v>4.2297249454669519</v>
      </c>
      <c r="E721" s="9">
        <v>0.82289999999999996</v>
      </c>
      <c r="F721" s="9">
        <v>1.0925</v>
      </c>
      <c r="G721" s="9">
        <f t="shared" si="33"/>
        <v>0.89900000000000002</v>
      </c>
      <c r="H721" s="10">
        <f>IFERROR(VLOOKUP(C721,'Policy Adjustors'!$A$7:$C$16,2,FALSE),0)</f>
        <v>0.83</v>
      </c>
      <c r="I721" s="10">
        <f>IFERROR(VLOOKUP(C721,'Policy Adjustors'!$A$7:$C$16,3,FALSE),0)</f>
        <v>0.83</v>
      </c>
      <c r="J721" s="65">
        <f t="shared" si="34"/>
        <v>0.74619999999999997</v>
      </c>
      <c r="K721" s="65">
        <f t="shared" si="35"/>
        <v>0.74619999999999997</v>
      </c>
      <c r="L721" s="44"/>
    </row>
    <row r="722" spans="1:12" x14ac:dyDescent="0.25">
      <c r="A722" s="8" t="s">
        <v>716</v>
      </c>
      <c r="B722" s="25" t="s">
        <v>1482</v>
      </c>
      <c r="C722" s="8" t="s">
        <v>1595</v>
      </c>
      <c r="D722" s="74">
        <v>6.8026659040191397</v>
      </c>
      <c r="E722" s="9">
        <v>1.5599000000000001</v>
      </c>
      <c r="F722" s="9">
        <v>1.0925</v>
      </c>
      <c r="G722" s="9">
        <f t="shared" si="33"/>
        <v>1.7041999999999999</v>
      </c>
      <c r="H722" s="10">
        <f>IFERROR(VLOOKUP(C722,'Policy Adjustors'!$A$7:$C$16,2,FALSE),0)</f>
        <v>0.83</v>
      </c>
      <c r="I722" s="10">
        <f>IFERROR(VLOOKUP(C722,'Policy Adjustors'!$A$7:$C$16,3,FALSE),0)</f>
        <v>0.83</v>
      </c>
      <c r="J722" s="65">
        <f t="shared" si="34"/>
        <v>1.4145000000000001</v>
      </c>
      <c r="K722" s="65">
        <f t="shared" si="35"/>
        <v>1.4145000000000001</v>
      </c>
      <c r="L722" s="44"/>
    </row>
    <row r="723" spans="1:12" x14ac:dyDescent="0.25">
      <c r="A723" s="8" t="s">
        <v>717</v>
      </c>
      <c r="B723" s="25" t="s">
        <v>1483</v>
      </c>
      <c r="C723" s="8" t="s">
        <v>1595</v>
      </c>
      <c r="D723" s="74">
        <v>1.9692163540450738</v>
      </c>
      <c r="E723" s="9">
        <v>1.2383999999999999</v>
      </c>
      <c r="F723" s="9">
        <v>1.0925</v>
      </c>
      <c r="G723" s="9">
        <f t="shared" si="33"/>
        <v>1.353</v>
      </c>
      <c r="H723" s="10">
        <f>IFERROR(VLOOKUP(C723,'Policy Adjustors'!$A$7:$C$16,2,FALSE),0)</f>
        <v>0.83</v>
      </c>
      <c r="I723" s="10">
        <f>IFERROR(VLOOKUP(C723,'Policy Adjustors'!$A$7:$C$16,3,FALSE),0)</f>
        <v>0.83</v>
      </c>
      <c r="J723" s="65">
        <f t="shared" si="34"/>
        <v>1.123</v>
      </c>
      <c r="K723" s="65">
        <f t="shared" si="35"/>
        <v>1.123</v>
      </c>
      <c r="L723" s="44"/>
    </row>
    <row r="724" spans="1:12" x14ac:dyDescent="0.25">
      <c r="A724" s="8" t="s">
        <v>718</v>
      </c>
      <c r="B724" s="25" t="s">
        <v>1483</v>
      </c>
      <c r="C724" s="8" t="s">
        <v>1595</v>
      </c>
      <c r="D724" s="74">
        <v>4.7843706355248257</v>
      </c>
      <c r="E724" s="9">
        <v>2.2881999999999998</v>
      </c>
      <c r="F724" s="9">
        <v>1.0925</v>
      </c>
      <c r="G724" s="9">
        <f t="shared" si="33"/>
        <v>2.4998999999999998</v>
      </c>
      <c r="H724" s="10">
        <f>IFERROR(VLOOKUP(C724,'Policy Adjustors'!$A$7:$C$16,2,FALSE),0)</f>
        <v>0.83</v>
      </c>
      <c r="I724" s="10">
        <f>IFERROR(VLOOKUP(C724,'Policy Adjustors'!$A$7:$C$16,3,FALSE),0)</f>
        <v>0.83</v>
      </c>
      <c r="J724" s="65">
        <f t="shared" si="34"/>
        <v>2.0749</v>
      </c>
      <c r="K724" s="65">
        <f t="shared" si="35"/>
        <v>2.0749</v>
      </c>
      <c r="L724" s="44"/>
    </row>
    <row r="725" spans="1:12" x14ac:dyDescent="0.25">
      <c r="A725" s="8" t="s">
        <v>719</v>
      </c>
      <c r="B725" s="25" t="s">
        <v>1483</v>
      </c>
      <c r="C725" s="8" t="s">
        <v>1595</v>
      </c>
      <c r="D725" s="74">
        <v>6.6920576620017806</v>
      </c>
      <c r="E725" s="9">
        <v>2.8010999999999999</v>
      </c>
      <c r="F725" s="9">
        <v>1.0925</v>
      </c>
      <c r="G725" s="9">
        <f t="shared" si="33"/>
        <v>3.0602</v>
      </c>
      <c r="H725" s="10">
        <f>IFERROR(VLOOKUP(C725,'Policy Adjustors'!$A$7:$C$16,2,FALSE),0)</f>
        <v>0.83</v>
      </c>
      <c r="I725" s="10">
        <f>IFERROR(VLOOKUP(C725,'Policy Adjustors'!$A$7:$C$16,3,FALSE),0)</f>
        <v>0.83</v>
      </c>
      <c r="J725" s="65">
        <f t="shared" si="34"/>
        <v>2.54</v>
      </c>
      <c r="K725" s="65">
        <f t="shared" si="35"/>
        <v>2.54</v>
      </c>
      <c r="L725" s="44"/>
    </row>
    <row r="726" spans="1:12" x14ac:dyDescent="0.25">
      <c r="A726" s="8" t="s">
        <v>720</v>
      </c>
      <c r="B726" s="25" t="s">
        <v>1483</v>
      </c>
      <c r="C726" s="8" t="s">
        <v>1595</v>
      </c>
      <c r="D726" s="74">
        <v>9.0858779840991595</v>
      </c>
      <c r="E726" s="9">
        <v>4.0175999999999998</v>
      </c>
      <c r="F726" s="9">
        <v>1.0925</v>
      </c>
      <c r="G726" s="9">
        <f t="shared" si="33"/>
        <v>4.3891999999999998</v>
      </c>
      <c r="H726" s="10">
        <f>IFERROR(VLOOKUP(C726,'Policy Adjustors'!$A$7:$C$16,2,FALSE),0)</f>
        <v>0.83</v>
      </c>
      <c r="I726" s="10">
        <f>IFERROR(VLOOKUP(C726,'Policy Adjustors'!$A$7:$C$16,3,FALSE),0)</f>
        <v>0.83</v>
      </c>
      <c r="J726" s="65">
        <f t="shared" si="34"/>
        <v>3.6429999999999998</v>
      </c>
      <c r="K726" s="65">
        <f t="shared" si="35"/>
        <v>3.6429999999999998</v>
      </c>
      <c r="L726" s="44"/>
    </row>
    <row r="727" spans="1:12" x14ac:dyDescent="0.25">
      <c r="A727" s="8" t="s">
        <v>721</v>
      </c>
      <c r="B727" s="25" t="s">
        <v>1484</v>
      </c>
      <c r="C727" s="8" t="s">
        <v>1595</v>
      </c>
      <c r="D727" s="74">
        <v>1.4529835039340553</v>
      </c>
      <c r="E727" s="9">
        <v>1.103</v>
      </c>
      <c r="F727" s="9">
        <v>1.0925</v>
      </c>
      <c r="G727" s="9">
        <f t="shared" si="33"/>
        <v>1.2050000000000001</v>
      </c>
      <c r="H727" s="10">
        <f>IFERROR(VLOOKUP(C727,'Policy Adjustors'!$A$7:$C$16,2,FALSE),0)</f>
        <v>0.83</v>
      </c>
      <c r="I727" s="10">
        <f>IFERROR(VLOOKUP(C727,'Policy Adjustors'!$A$7:$C$16,3,FALSE),0)</f>
        <v>0.83</v>
      </c>
      <c r="J727" s="65">
        <f t="shared" si="34"/>
        <v>1.0002</v>
      </c>
      <c r="K727" s="65">
        <f t="shared" si="35"/>
        <v>1.0002</v>
      </c>
      <c r="L727" s="44"/>
    </row>
    <row r="728" spans="1:12" x14ac:dyDescent="0.25">
      <c r="A728" s="8" t="s">
        <v>722</v>
      </c>
      <c r="B728" s="25" t="s">
        <v>1484</v>
      </c>
      <c r="C728" s="8" t="s">
        <v>1595</v>
      </c>
      <c r="D728" s="74">
        <v>1.7373123967375212</v>
      </c>
      <c r="E728" s="9">
        <v>1.2853000000000001</v>
      </c>
      <c r="F728" s="9">
        <v>1.0925</v>
      </c>
      <c r="G728" s="9">
        <f t="shared" si="33"/>
        <v>1.4041999999999999</v>
      </c>
      <c r="H728" s="10">
        <f>IFERROR(VLOOKUP(C728,'Policy Adjustors'!$A$7:$C$16,2,FALSE),0)</f>
        <v>0.83</v>
      </c>
      <c r="I728" s="10">
        <f>IFERROR(VLOOKUP(C728,'Policy Adjustors'!$A$7:$C$16,3,FALSE),0)</f>
        <v>0.83</v>
      </c>
      <c r="J728" s="65">
        <f t="shared" si="34"/>
        <v>1.1655</v>
      </c>
      <c r="K728" s="65">
        <f t="shared" si="35"/>
        <v>1.1655</v>
      </c>
      <c r="L728" s="44"/>
    </row>
    <row r="729" spans="1:12" x14ac:dyDescent="0.25">
      <c r="A729" s="8" t="s">
        <v>723</v>
      </c>
      <c r="B729" s="25" t="s">
        <v>1484</v>
      </c>
      <c r="C729" s="8" t="s">
        <v>1595</v>
      </c>
      <c r="D729" s="74">
        <v>3.1325303894959156</v>
      </c>
      <c r="E729" s="9">
        <v>1.8745000000000001</v>
      </c>
      <c r="F729" s="9">
        <v>1.0925</v>
      </c>
      <c r="G729" s="9">
        <f t="shared" si="33"/>
        <v>2.0478999999999998</v>
      </c>
      <c r="H729" s="10">
        <f>IFERROR(VLOOKUP(C729,'Policy Adjustors'!$A$7:$C$16,2,FALSE),0)</f>
        <v>0.83</v>
      </c>
      <c r="I729" s="10">
        <f>IFERROR(VLOOKUP(C729,'Policy Adjustors'!$A$7:$C$16,3,FALSE),0)</f>
        <v>0.83</v>
      </c>
      <c r="J729" s="65">
        <f t="shared" si="34"/>
        <v>1.6998</v>
      </c>
      <c r="K729" s="65">
        <f t="shared" si="35"/>
        <v>1.6998</v>
      </c>
      <c r="L729" s="44"/>
    </row>
    <row r="730" spans="1:12" x14ac:dyDescent="0.25">
      <c r="A730" s="8" t="s">
        <v>724</v>
      </c>
      <c r="B730" s="25" t="s">
        <v>1484</v>
      </c>
      <c r="C730" s="8" t="s">
        <v>1595</v>
      </c>
      <c r="D730" s="74">
        <v>9.2858365388179607</v>
      </c>
      <c r="E730" s="9">
        <v>4.1845999999999997</v>
      </c>
      <c r="F730" s="9">
        <v>1.0925</v>
      </c>
      <c r="G730" s="9">
        <f t="shared" si="33"/>
        <v>4.5716999999999999</v>
      </c>
      <c r="H730" s="10">
        <f>IFERROR(VLOOKUP(C730,'Policy Adjustors'!$A$7:$C$16,2,FALSE),0)</f>
        <v>0.83</v>
      </c>
      <c r="I730" s="10">
        <f>IFERROR(VLOOKUP(C730,'Policy Adjustors'!$A$7:$C$16,3,FALSE),0)</f>
        <v>0.83</v>
      </c>
      <c r="J730" s="65">
        <f t="shared" si="34"/>
        <v>3.7945000000000002</v>
      </c>
      <c r="K730" s="65">
        <f t="shared" si="35"/>
        <v>3.7945000000000002</v>
      </c>
      <c r="L730" s="44"/>
    </row>
    <row r="731" spans="1:12" x14ac:dyDescent="0.25">
      <c r="A731" s="8" t="s">
        <v>725</v>
      </c>
      <c r="B731" s="25" t="s">
        <v>1485</v>
      </c>
      <c r="C731" s="8" t="s">
        <v>1595</v>
      </c>
      <c r="D731" s="74">
        <v>1.2636824329006733</v>
      </c>
      <c r="E731" s="9">
        <v>0.83550000000000002</v>
      </c>
      <c r="F731" s="9">
        <v>1.0925</v>
      </c>
      <c r="G731" s="9">
        <f t="shared" si="33"/>
        <v>0.91279999999999994</v>
      </c>
      <c r="H731" s="10">
        <f>IFERROR(VLOOKUP(C731,'Policy Adjustors'!$A$7:$C$16,2,FALSE),0)</f>
        <v>0.83</v>
      </c>
      <c r="I731" s="10">
        <f>IFERROR(VLOOKUP(C731,'Policy Adjustors'!$A$7:$C$16,3,FALSE),0)</f>
        <v>0.83</v>
      </c>
      <c r="J731" s="65">
        <f t="shared" si="34"/>
        <v>0.75760000000000005</v>
      </c>
      <c r="K731" s="65">
        <f t="shared" si="35"/>
        <v>0.75760000000000005</v>
      </c>
      <c r="L731" s="44"/>
    </row>
    <row r="732" spans="1:12" x14ac:dyDescent="0.25">
      <c r="A732" s="8" t="s">
        <v>726</v>
      </c>
      <c r="B732" s="25" t="s">
        <v>1485</v>
      </c>
      <c r="C732" s="8" t="s">
        <v>1595</v>
      </c>
      <c r="D732" s="74">
        <v>2.1576445195388452</v>
      </c>
      <c r="E732" s="9">
        <v>1.2479</v>
      </c>
      <c r="F732" s="9">
        <v>1.0925</v>
      </c>
      <c r="G732" s="9">
        <f t="shared" si="33"/>
        <v>1.3633</v>
      </c>
      <c r="H732" s="10">
        <f>IFERROR(VLOOKUP(C732,'Policy Adjustors'!$A$7:$C$16,2,FALSE),0)</f>
        <v>0.83</v>
      </c>
      <c r="I732" s="10">
        <f>IFERROR(VLOOKUP(C732,'Policy Adjustors'!$A$7:$C$16,3,FALSE),0)</f>
        <v>0.83</v>
      </c>
      <c r="J732" s="65">
        <f t="shared" si="34"/>
        <v>1.1315</v>
      </c>
      <c r="K732" s="65">
        <f t="shared" si="35"/>
        <v>1.1315</v>
      </c>
      <c r="L732" s="44"/>
    </row>
    <row r="733" spans="1:12" x14ac:dyDescent="0.25">
      <c r="A733" s="8" t="s">
        <v>727</v>
      </c>
      <c r="B733" s="25" t="s">
        <v>1485</v>
      </c>
      <c r="C733" s="8" t="s">
        <v>1595</v>
      </c>
      <c r="D733" s="74">
        <v>5.401768632155151</v>
      </c>
      <c r="E733" s="9">
        <v>2.2006000000000001</v>
      </c>
      <c r="F733" s="9">
        <v>1.0925</v>
      </c>
      <c r="G733" s="9">
        <f t="shared" si="33"/>
        <v>2.4041999999999999</v>
      </c>
      <c r="H733" s="10">
        <f>IFERROR(VLOOKUP(C733,'Policy Adjustors'!$A$7:$C$16,2,FALSE),0)</f>
        <v>0.83</v>
      </c>
      <c r="I733" s="10">
        <f>IFERROR(VLOOKUP(C733,'Policy Adjustors'!$A$7:$C$16,3,FALSE),0)</f>
        <v>0.83</v>
      </c>
      <c r="J733" s="65">
        <f t="shared" si="34"/>
        <v>1.9955000000000001</v>
      </c>
      <c r="K733" s="65">
        <f t="shared" si="35"/>
        <v>1.9955000000000001</v>
      </c>
      <c r="L733" s="44"/>
    </row>
    <row r="734" spans="1:12" x14ac:dyDescent="0.25">
      <c r="A734" s="8" t="s">
        <v>728</v>
      </c>
      <c r="B734" s="25" t="s">
        <v>1485</v>
      </c>
      <c r="C734" s="8" t="s">
        <v>1595</v>
      </c>
      <c r="D734" s="74">
        <v>11.65393222946846</v>
      </c>
      <c r="E734" s="9">
        <v>4.1651999999999996</v>
      </c>
      <c r="F734" s="9">
        <v>1.0925</v>
      </c>
      <c r="G734" s="9">
        <f t="shared" si="33"/>
        <v>4.5505000000000004</v>
      </c>
      <c r="H734" s="10">
        <f>IFERROR(VLOOKUP(C734,'Policy Adjustors'!$A$7:$C$16,2,FALSE),0)</f>
        <v>0.83</v>
      </c>
      <c r="I734" s="10">
        <f>IFERROR(VLOOKUP(C734,'Policy Adjustors'!$A$7:$C$16,3,FALSE),0)</f>
        <v>0.83</v>
      </c>
      <c r="J734" s="65">
        <f t="shared" si="34"/>
        <v>3.7768999999999999</v>
      </c>
      <c r="K734" s="65">
        <f t="shared" si="35"/>
        <v>3.7768999999999999</v>
      </c>
      <c r="L734" s="44"/>
    </row>
    <row r="735" spans="1:12" x14ac:dyDescent="0.25">
      <c r="A735" s="8" t="s">
        <v>729</v>
      </c>
      <c r="B735" s="25" t="s">
        <v>2092</v>
      </c>
      <c r="C735" s="8" t="s">
        <v>1595</v>
      </c>
      <c r="D735" s="74">
        <v>2.761210967211297</v>
      </c>
      <c r="E735" s="9">
        <v>1.2185999999999999</v>
      </c>
      <c r="F735" s="9">
        <v>1.0925</v>
      </c>
      <c r="G735" s="9">
        <f t="shared" si="33"/>
        <v>1.3312999999999999</v>
      </c>
      <c r="H735" s="10">
        <f>IFERROR(VLOOKUP(C735,'Policy Adjustors'!$A$7:$C$16,2,FALSE),0)</f>
        <v>0.83</v>
      </c>
      <c r="I735" s="10">
        <f>IFERROR(VLOOKUP(C735,'Policy Adjustors'!$A$7:$C$16,3,FALSE),0)</f>
        <v>0.83</v>
      </c>
      <c r="J735" s="65">
        <f t="shared" si="34"/>
        <v>1.105</v>
      </c>
      <c r="K735" s="65">
        <f t="shared" si="35"/>
        <v>1.105</v>
      </c>
      <c r="L735" s="44"/>
    </row>
    <row r="736" spans="1:12" x14ac:dyDescent="0.25">
      <c r="A736" s="8" t="s">
        <v>730</v>
      </c>
      <c r="B736" s="25" t="s">
        <v>2092</v>
      </c>
      <c r="C736" s="8" t="s">
        <v>1595</v>
      </c>
      <c r="D736" s="74">
        <v>4.4249066606655774</v>
      </c>
      <c r="E736" s="9">
        <v>1.4653</v>
      </c>
      <c r="F736" s="9">
        <v>1.0925</v>
      </c>
      <c r="G736" s="9">
        <f t="shared" si="33"/>
        <v>1.6008</v>
      </c>
      <c r="H736" s="10">
        <f>IFERROR(VLOOKUP(C736,'Policy Adjustors'!$A$7:$C$16,2,FALSE),0)</f>
        <v>0.83</v>
      </c>
      <c r="I736" s="10">
        <f>IFERROR(VLOOKUP(C736,'Policy Adjustors'!$A$7:$C$16,3,FALSE),0)</f>
        <v>0.83</v>
      </c>
      <c r="J736" s="65">
        <f t="shared" si="34"/>
        <v>1.3287</v>
      </c>
      <c r="K736" s="65">
        <f t="shared" si="35"/>
        <v>1.3287</v>
      </c>
      <c r="L736" s="44"/>
    </row>
    <row r="737" spans="1:12" x14ac:dyDescent="0.25">
      <c r="A737" s="8" t="s">
        <v>731</v>
      </c>
      <c r="B737" s="25" t="s">
        <v>2092</v>
      </c>
      <c r="C737" s="8" t="s">
        <v>1595</v>
      </c>
      <c r="D737" s="74">
        <v>6.9297011162034323</v>
      </c>
      <c r="E737" s="9">
        <v>2.1642999999999999</v>
      </c>
      <c r="F737" s="9">
        <v>1.0925</v>
      </c>
      <c r="G737" s="9">
        <f t="shared" si="33"/>
        <v>2.3645</v>
      </c>
      <c r="H737" s="10">
        <f>IFERROR(VLOOKUP(C737,'Policy Adjustors'!$A$7:$C$16,2,FALSE),0)</f>
        <v>0.83</v>
      </c>
      <c r="I737" s="10">
        <f>IFERROR(VLOOKUP(C737,'Policy Adjustors'!$A$7:$C$16,3,FALSE),0)</f>
        <v>0.83</v>
      </c>
      <c r="J737" s="65">
        <f t="shared" si="34"/>
        <v>1.9624999999999999</v>
      </c>
      <c r="K737" s="65">
        <f t="shared" si="35"/>
        <v>1.9624999999999999</v>
      </c>
      <c r="L737" s="44"/>
    </row>
    <row r="738" spans="1:12" x14ac:dyDescent="0.25">
      <c r="A738" s="8" t="s">
        <v>732</v>
      </c>
      <c r="B738" s="25" t="s">
        <v>2092</v>
      </c>
      <c r="C738" s="8" t="s">
        <v>1595</v>
      </c>
      <c r="D738" s="74">
        <v>15.118981953102544</v>
      </c>
      <c r="E738" s="9">
        <v>4.4747000000000003</v>
      </c>
      <c r="F738" s="9">
        <v>1.0925</v>
      </c>
      <c r="G738" s="9">
        <f t="shared" si="33"/>
        <v>4.8886000000000003</v>
      </c>
      <c r="H738" s="10">
        <f>IFERROR(VLOOKUP(C738,'Policy Adjustors'!$A$7:$C$16,2,FALSE),0)</f>
        <v>0.83</v>
      </c>
      <c r="I738" s="10">
        <f>IFERROR(VLOOKUP(C738,'Policy Adjustors'!$A$7:$C$16,3,FALSE),0)</f>
        <v>0.83</v>
      </c>
      <c r="J738" s="65">
        <f t="shared" si="34"/>
        <v>4.0575000000000001</v>
      </c>
      <c r="K738" s="65">
        <f t="shared" si="35"/>
        <v>4.0575000000000001</v>
      </c>
      <c r="L738" s="44"/>
    </row>
    <row r="739" spans="1:12" x14ac:dyDescent="0.25">
      <c r="A739" s="8" t="s">
        <v>733</v>
      </c>
      <c r="B739" s="25" t="s">
        <v>1486</v>
      </c>
      <c r="C739" s="8" t="s">
        <v>1595</v>
      </c>
      <c r="D739" s="74">
        <v>2.0867603708385962</v>
      </c>
      <c r="E739" s="9">
        <v>0.42049999999999998</v>
      </c>
      <c r="F739" s="9">
        <v>1.0925</v>
      </c>
      <c r="G739" s="9">
        <f t="shared" si="33"/>
        <v>0.45939999999999998</v>
      </c>
      <c r="H739" s="10">
        <f>IFERROR(VLOOKUP(C739,'Policy Adjustors'!$A$7:$C$16,2,FALSE),0)</f>
        <v>0.83</v>
      </c>
      <c r="I739" s="10">
        <f>IFERROR(VLOOKUP(C739,'Policy Adjustors'!$A$7:$C$16,3,FALSE),0)</f>
        <v>0.83</v>
      </c>
      <c r="J739" s="65">
        <f t="shared" si="34"/>
        <v>0.38129999999999997</v>
      </c>
      <c r="K739" s="65">
        <f t="shared" si="35"/>
        <v>0.38129999999999997</v>
      </c>
      <c r="L739" s="44"/>
    </row>
    <row r="740" spans="1:12" x14ac:dyDescent="0.25">
      <c r="A740" s="8" t="s">
        <v>734</v>
      </c>
      <c r="B740" s="25" t="s">
        <v>1486</v>
      </c>
      <c r="C740" s="8" t="s">
        <v>1595</v>
      </c>
      <c r="D740" s="74">
        <v>2.2972898973114138</v>
      </c>
      <c r="E740" s="9">
        <v>0.54469999999999996</v>
      </c>
      <c r="F740" s="9">
        <v>1.0925</v>
      </c>
      <c r="G740" s="9">
        <f t="shared" si="33"/>
        <v>0.59509999999999996</v>
      </c>
      <c r="H740" s="10">
        <f>IFERROR(VLOOKUP(C740,'Policy Adjustors'!$A$7:$C$16,2,FALSE),0)</f>
        <v>0.83</v>
      </c>
      <c r="I740" s="10">
        <f>IFERROR(VLOOKUP(C740,'Policy Adjustors'!$A$7:$C$16,3,FALSE),0)</f>
        <v>0.83</v>
      </c>
      <c r="J740" s="65">
        <f t="shared" si="34"/>
        <v>0.49390000000000001</v>
      </c>
      <c r="K740" s="65">
        <f t="shared" si="35"/>
        <v>0.49390000000000001</v>
      </c>
      <c r="L740" s="44"/>
    </row>
    <row r="741" spans="1:12" x14ac:dyDescent="0.25">
      <c r="A741" s="8" t="s">
        <v>735</v>
      </c>
      <c r="B741" s="25" t="s">
        <v>1486</v>
      </c>
      <c r="C741" s="8" t="s">
        <v>1595</v>
      </c>
      <c r="D741" s="74">
        <v>3.4582736096962634</v>
      </c>
      <c r="E741" s="9">
        <v>0.79969999999999997</v>
      </c>
      <c r="F741" s="9">
        <v>1.0925</v>
      </c>
      <c r="G741" s="9">
        <f t="shared" si="33"/>
        <v>0.87370000000000003</v>
      </c>
      <c r="H741" s="10">
        <f>IFERROR(VLOOKUP(C741,'Policy Adjustors'!$A$7:$C$16,2,FALSE),0)</f>
        <v>0.83</v>
      </c>
      <c r="I741" s="10">
        <f>IFERROR(VLOOKUP(C741,'Policy Adjustors'!$A$7:$C$16,3,FALSE),0)</f>
        <v>0.83</v>
      </c>
      <c r="J741" s="65">
        <f t="shared" si="34"/>
        <v>0.72519999999999996</v>
      </c>
      <c r="K741" s="65">
        <f t="shared" si="35"/>
        <v>0.72519999999999996</v>
      </c>
      <c r="L741" s="44"/>
    </row>
    <row r="742" spans="1:12" x14ac:dyDescent="0.25">
      <c r="A742" s="8" t="s">
        <v>736</v>
      </c>
      <c r="B742" s="25" t="s">
        <v>1486</v>
      </c>
      <c r="C742" s="8" t="s">
        <v>1595</v>
      </c>
      <c r="D742" s="74">
        <v>5.9945265301765591</v>
      </c>
      <c r="E742" s="9">
        <v>1.6409</v>
      </c>
      <c r="F742" s="9">
        <v>1.0925</v>
      </c>
      <c r="G742" s="9">
        <f t="shared" si="33"/>
        <v>1.7927</v>
      </c>
      <c r="H742" s="10">
        <f>IFERROR(VLOOKUP(C742,'Policy Adjustors'!$A$7:$C$16,2,FALSE),0)</f>
        <v>0.83</v>
      </c>
      <c r="I742" s="10">
        <f>IFERROR(VLOOKUP(C742,'Policy Adjustors'!$A$7:$C$16,3,FALSE),0)</f>
        <v>0.83</v>
      </c>
      <c r="J742" s="65">
        <f t="shared" si="34"/>
        <v>1.4879</v>
      </c>
      <c r="K742" s="65">
        <f t="shared" si="35"/>
        <v>1.4879</v>
      </c>
      <c r="L742" s="44"/>
    </row>
    <row r="743" spans="1:12" x14ac:dyDescent="0.25">
      <c r="A743" s="8" t="s">
        <v>737</v>
      </c>
      <c r="B743" s="25" t="s">
        <v>2093</v>
      </c>
      <c r="C743" s="8" t="s">
        <v>1595</v>
      </c>
      <c r="D743" s="74">
        <v>2.4421522292586486</v>
      </c>
      <c r="E743" s="9">
        <v>0.38879999999999998</v>
      </c>
      <c r="F743" s="9">
        <v>1.0925</v>
      </c>
      <c r="G743" s="9">
        <f t="shared" si="33"/>
        <v>0.42480000000000001</v>
      </c>
      <c r="H743" s="10">
        <f>IFERROR(VLOOKUP(C743,'Policy Adjustors'!$A$7:$C$16,2,FALSE),0)</f>
        <v>0.83</v>
      </c>
      <c r="I743" s="10">
        <f>IFERROR(VLOOKUP(C743,'Policy Adjustors'!$A$7:$C$16,3,FALSE),0)</f>
        <v>0.83</v>
      </c>
      <c r="J743" s="65">
        <f t="shared" si="34"/>
        <v>0.35260000000000002</v>
      </c>
      <c r="K743" s="65">
        <f t="shared" si="35"/>
        <v>0.35260000000000002</v>
      </c>
      <c r="L743" s="44"/>
    </row>
    <row r="744" spans="1:12" x14ac:dyDescent="0.25">
      <c r="A744" s="8" t="s">
        <v>738</v>
      </c>
      <c r="B744" s="25" t="s">
        <v>2093</v>
      </c>
      <c r="C744" s="8" t="s">
        <v>1595</v>
      </c>
      <c r="D744" s="74">
        <v>3.5426526726145111</v>
      </c>
      <c r="E744" s="9">
        <v>0.55349999999999999</v>
      </c>
      <c r="F744" s="9">
        <v>1.0925</v>
      </c>
      <c r="G744" s="9">
        <f t="shared" si="33"/>
        <v>0.60470000000000002</v>
      </c>
      <c r="H744" s="10">
        <f>IFERROR(VLOOKUP(C744,'Policy Adjustors'!$A$7:$C$16,2,FALSE),0)</f>
        <v>0.83</v>
      </c>
      <c r="I744" s="10">
        <f>IFERROR(VLOOKUP(C744,'Policy Adjustors'!$A$7:$C$16,3,FALSE),0)</f>
        <v>0.83</v>
      </c>
      <c r="J744" s="65">
        <f t="shared" si="34"/>
        <v>0.50190000000000001</v>
      </c>
      <c r="K744" s="65">
        <f t="shared" si="35"/>
        <v>0.50190000000000001</v>
      </c>
      <c r="L744" s="44"/>
    </row>
    <row r="745" spans="1:12" x14ac:dyDescent="0.25">
      <c r="A745" s="8" t="s">
        <v>739</v>
      </c>
      <c r="B745" s="25" t="s">
        <v>2093</v>
      </c>
      <c r="C745" s="8" t="s">
        <v>1595</v>
      </c>
      <c r="D745" s="74">
        <v>5.008979819485015</v>
      </c>
      <c r="E745" s="9">
        <v>0.86480000000000001</v>
      </c>
      <c r="F745" s="9">
        <v>1.0925</v>
      </c>
      <c r="G745" s="9">
        <f t="shared" si="33"/>
        <v>0.94479999999999997</v>
      </c>
      <c r="H745" s="10">
        <f>IFERROR(VLOOKUP(C745,'Policy Adjustors'!$A$7:$C$16,2,FALSE),0)</f>
        <v>0.83</v>
      </c>
      <c r="I745" s="10">
        <f>IFERROR(VLOOKUP(C745,'Policy Adjustors'!$A$7:$C$16,3,FALSE),0)</f>
        <v>0.83</v>
      </c>
      <c r="J745" s="65">
        <f t="shared" si="34"/>
        <v>0.78420000000000001</v>
      </c>
      <c r="K745" s="65">
        <f t="shared" si="35"/>
        <v>0.78420000000000001</v>
      </c>
      <c r="L745" s="44"/>
    </row>
    <row r="746" spans="1:12" x14ac:dyDescent="0.25">
      <c r="A746" s="8" t="s">
        <v>740</v>
      </c>
      <c r="B746" s="25" t="s">
        <v>2093</v>
      </c>
      <c r="C746" s="8" t="s">
        <v>1595</v>
      </c>
      <c r="D746" s="74">
        <v>8.9385405734568124</v>
      </c>
      <c r="E746" s="9">
        <v>1.7401</v>
      </c>
      <c r="F746" s="9">
        <v>1.0925</v>
      </c>
      <c r="G746" s="9">
        <f t="shared" si="33"/>
        <v>1.9011</v>
      </c>
      <c r="H746" s="10">
        <f>IFERROR(VLOOKUP(C746,'Policy Adjustors'!$A$7:$C$16,2,FALSE),0)</f>
        <v>0.83</v>
      </c>
      <c r="I746" s="10">
        <f>IFERROR(VLOOKUP(C746,'Policy Adjustors'!$A$7:$C$16,3,FALSE),0)</f>
        <v>0.83</v>
      </c>
      <c r="J746" s="65">
        <f t="shared" si="34"/>
        <v>1.5779000000000001</v>
      </c>
      <c r="K746" s="65">
        <f t="shared" si="35"/>
        <v>1.5779000000000001</v>
      </c>
      <c r="L746" s="44"/>
    </row>
    <row r="747" spans="1:12" x14ac:dyDescent="0.25">
      <c r="A747" s="8" t="s">
        <v>741</v>
      </c>
      <c r="B747" s="25" t="s">
        <v>1487</v>
      </c>
      <c r="C747" s="8" t="s">
        <v>1595</v>
      </c>
      <c r="D747" s="74">
        <v>1.7250024097133148</v>
      </c>
      <c r="E747" s="9">
        <v>0.33450000000000002</v>
      </c>
      <c r="F747" s="9">
        <v>1.0925</v>
      </c>
      <c r="G747" s="9">
        <f t="shared" si="33"/>
        <v>0.3654</v>
      </c>
      <c r="H747" s="10">
        <f>IFERROR(VLOOKUP(C747,'Policy Adjustors'!$A$7:$C$16,2,FALSE),0)</f>
        <v>0.83</v>
      </c>
      <c r="I747" s="10">
        <f>IFERROR(VLOOKUP(C747,'Policy Adjustors'!$A$7:$C$16,3,FALSE),0)</f>
        <v>0.83</v>
      </c>
      <c r="J747" s="65">
        <f t="shared" si="34"/>
        <v>0.30330000000000001</v>
      </c>
      <c r="K747" s="65">
        <f t="shared" si="35"/>
        <v>0.30330000000000001</v>
      </c>
      <c r="L747" s="44"/>
    </row>
    <row r="748" spans="1:12" x14ac:dyDescent="0.25">
      <c r="A748" s="8" t="s">
        <v>742</v>
      </c>
      <c r="B748" s="25" t="s">
        <v>1487</v>
      </c>
      <c r="C748" s="8" t="s">
        <v>1595</v>
      </c>
      <c r="D748" s="74">
        <v>2.3258942472952282</v>
      </c>
      <c r="E748" s="9">
        <v>0.48449999999999999</v>
      </c>
      <c r="F748" s="9">
        <v>1.0925</v>
      </c>
      <c r="G748" s="9">
        <f t="shared" si="33"/>
        <v>0.52929999999999999</v>
      </c>
      <c r="H748" s="10">
        <f>IFERROR(VLOOKUP(C748,'Policy Adjustors'!$A$7:$C$16,2,FALSE),0)</f>
        <v>0.83</v>
      </c>
      <c r="I748" s="10">
        <f>IFERROR(VLOOKUP(C748,'Policy Adjustors'!$A$7:$C$16,3,FALSE),0)</f>
        <v>0.83</v>
      </c>
      <c r="J748" s="65">
        <f t="shared" si="34"/>
        <v>0.43930000000000002</v>
      </c>
      <c r="K748" s="65">
        <f t="shared" si="35"/>
        <v>0.43930000000000002</v>
      </c>
      <c r="L748" s="44"/>
    </row>
    <row r="749" spans="1:12" x14ac:dyDescent="0.25">
      <c r="A749" s="8" t="s">
        <v>743</v>
      </c>
      <c r="B749" s="25" t="s">
        <v>1487</v>
      </c>
      <c r="C749" s="8" t="s">
        <v>1595</v>
      </c>
      <c r="D749" s="74">
        <v>3.5006518255864112</v>
      </c>
      <c r="E749" s="9">
        <v>0.71599999999999997</v>
      </c>
      <c r="F749" s="9">
        <v>1.0925</v>
      </c>
      <c r="G749" s="9">
        <f t="shared" si="33"/>
        <v>0.78220000000000001</v>
      </c>
      <c r="H749" s="10">
        <f>IFERROR(VLOOKUP(C749,'Policy Adjustors'!$A$7:$C$16,2,FALSE),0)</f>
        <v>0.83</v>
      </c>
      <c r="I749" s="10">
        <f>IFERROR(VLOOKUP(C749,'Policy Adjustors'!$A$7:$C$16,3,FALSE),0)</f>
        <v>0.83</v>
      </c>
      <c r="J749" s="65">
        <f t="shared" si="34"/>
        <v>0.6492</v>
      </c>
      <c r="K749" s="65">
        <f t="shared" si="35"/>
        <v>0.6492</v>
      </c>
      <c r="L749" s="44"/>
    </row>
    <row r="750" spans="1:12" x14ac:dyDescent="0.25">
      <c r="A750" s="8" t="s">
        <v>744</v>
      </c>
      <c r="B750" s="25" t="s">
        <v>1487</v>
      </c>
      <c r="C750" s="8" t="s">
        <v>1595</v>
      </c>
      <c r="D750" s="74">
        <v>5.6261765362669403</v>
      </c>
      <c r="E750" s="9">
        <v>1.2605999999999999</v>
      </c>
      <c r="F750" s="9">
        <v>1.0925</v>
      </c>
      <c r="G750" s="9">
        <f t="shared" si="33"/>
        <v>1.3772</v>
      </c>
      <c r="H750" s="10">
        <f>IFERROR(VLOOKUP(C750,'Policy Adjustors'!$A$7:$C$16,2,FALSE),0)</f>
        <v>0.83</v>
      </c>
      <c r="I750" s="10">
        <f>IFERROR(VLOOKUP(C750,'Policy Adjustors'!$A$7:$C$16,3,FALSE),0)</f>
        <v>0.83</v>
      </c>
      <c r="J750" s="65">
        <f t="shared" si="34"/>
        <v>1.1431</v>
      </c>
      <c r="K750" s="65">
        <f t="shared" si="35"/>
        <v>1.1431</v>
      </c>
      <c r="L750" s="44"/>
    </row>
    <row r="751" spans="1:12" x14ac:dyDescent="0.25">
      <c r="A751" s="8" t="s">
        <v>745</v>
      </c>
      <c r="B751" s="25" t="s">
        <v>1488</v>
      </c>
      <c r="C751" s="8" t="s">
        <v>1595</v>
      </c>
      <c r="D751" s="74">
        <v>2.0142428525625373</v>
      </c>
      <c r="E751" s="9">
        <v>0.48049999999999998</v>
      </c>
      <c r="F751" s="9">
        <v>1.0925</v>
      </c>
      <c r="G751" s="9">
        <f t="shared" si="33"/>
        <v>0.52490000000000003</v>
      </c>
      <c r="H751" s="10">
        <f>IFERROR(VLOOKUP(C751,'Policy Adjustors'!$A$7:$C$16,2,FALSE),0)</f>
        <v>0.83</v>
      </c>
      <c r="I751" s="10">
        <f>IFERROR(VLOOKUP(C751,'Policy Adjustors'!$A$7:$C$16,3,FALSE),0)</f>
        <v>0.83</v>
      </c>
      <c r="J751" s="65">
        <f t="shared" si="34"/>
        <v>0.43569999999999998</v>
      </c>
      <c r="K751" s="65">
        <f t="shared" si="35"/>
        <v>0.43569999999999998</v>
      </c>
      <c r="L751" s="44"/>
    </row>
    <row r="752" spans="1:12" x14ac:dyDescent="0.25">
      <c r="A752" s="8" t="s">
        <v>746</v>
      </c>
      <c r="B752" s="25" t="s">
        <v>1488</v>
      </c>
      <c r="C752" s="8" t="s">
        <v>1595</v>
      </c>
      <c r="D752" s="74">
        <v>2.837811921197491</v>
      </c>
      <c r="E752" s="9">
        <v>0.66930000000000001</v>
      </c>
      <c r="F752" s="9">
        <v>1.0925</v>
      </c>
      <c r="G752" s="9">
        <f t="shared" si="33"/>
        <v>0.73119999999999996</v>
      </c>
      <c r="H752" s="10">
        <f>IFERROR(VLOOKUP(C752,'Policy Adjustors'!$A$7:$C$16,2,FALSE),0)</f>
        <v>0.83</v>
      </c>
      <c r="I752" s="10">
        <f>IFERROR(VLOOKUP(C752,'Policy Adjustors'!$A$7:$C$16,3,FALSE),0)</f>
        <v>0.83</v>
      </c>
      <c r="J752" s="65">
        <f t="shared" si="34"/>
        <v>0.6069</v>
      </c>
      <c r="K752" s="65">
        <f t="shared" si="35"/>
        <v>0.6069</v>
      </c>
      <c r="L752" s="44"/>
    </row>
    <row r="753" spans="1:12" x14ac:dyDescent="0.25">
      <c r="A753" s="8" t="s">
        <v>747</v>
      </c>
      <c r="B753" s="25" t="s">
        <v>1488</v>
      </c>
      <c r="C753" s="8" t="s">
        <v>1595</v>
      </c>
      <c r="D753" s="74">
        <v>4.119746606500108</v>
      </c>
      <c r="E753" s="9">
        <v>1.0206</v>
      </c>
      <c r="F753" s="9">
        <v>1.0925</v>
      </c>
      <c r="G753" s="9">
        <f t="shared" si="33"/>
        <v>1.115</v>
      </c>
      <c r="H753" s="10">
        <f>IFERROR(VLOOKUP(C753,'Policy Adjustors'!$A$7:$C$16,2,FALSE),0)</f>
        <v>0.83</v>
      </c>
      <c r="I753" s="10">
        <f>IFERROR(VLOOKUP(C753,'Policy Adjustors'!$A$7:$C$16,3,FALSE),0)</f>
        <v>0.83</v>
      </c>
      <c r="J753" s="65">
        <f t="shared" si="34"/>
        <v>0.92549999999999999</v>
      </c>
      <c r="K753" s="65">
        <f t="shared" si="35"/>
        <v>0.92549999999999999</v>
      </c>
      <c r="L753" s="44"/>
    </row>
    <row r="754" spans="1:12" x14ac:dyDescent="0.25">
      <c r="A754" s="8" t="s">
        <v>748</v>
      </c>
      <c r="B754" s="25" t="s">
        <v>1488</v>
      </c>
      <c r="C754" s="8" t="s">
        <v>1595</v>
      </c>
      <c r="D754" s="74">
        <v>7.1203455956180068</v>
      </c>
      <c r="E754" s="9">
        <v>2.0893000000000002</v>
      </c>
      <c r="F754" s="9">
        <v>1.0925</v>
      </c>
      <c r="G754" s="9">
        <f t="shared" si="33"/>
        <v>2.2826</v>
      </c>
      <c r="H754" s="10">
        <f>IFERROR(VLOOKUP(C754,'Policy Adjustors'!$A$7:$C$16,2,FALSE),0)</f>
        <v>0.83</v>
      </c>
      <c r="I754" s="10">
        <f>IFERROR(VLOOKUP(C754,'Policy Adjustors'!$A$7:$C$16,3,FALSE),0)</f>
        <v>0.83</v>
      </c>
      <c r="J754" s="65">
        <f t="shared" si="34"/>
        <v>1.8946000000000001</v>
      </c>
      <c r="K754" s="65">
        <f t="shared" si="35"/>
        <v>1.8946000000000001</v>
      </c>
      <c r="L754" s="44"/>
    </row>
    <row r="755" spans="1:12" x14ac:dyDescent="0.25">
      <c r="A755" s="8" t="s">
        <v>749</v>
      </c>
      <c r="B755" s="25" t="s">
        <v>1489</v>
      </c>
      <c r="C755" s="8" t="s">
        <v>1595</v>
      </c>
      <c r="D755" s="74">
        <v>2.1490430533405296</v>
      </c>
      <c r="E755" s="9">
        <v>0.47860000000000003</v>
      </c>
      <c r="F755" s="9">
        <v>1.0925</v>
      </c>
      <c r="G755" s="9">
        <f t="shared" si="33"/>
        <v>0.52290000000000003</v>
      </c>
      <c r="H755" s="10">
        <f>IFERROR(VLOOKUP(C755,'Policy Adjustors'!$A$7:$C$16,2,FALSE),0)</f>
        <v>0.83</v>
      </c>
      <c r="I755" s="10">
        <f>IFERROR(VLOOKUP(C755,'Policy Adjustors'!$A$7:$C$16,3,FALSE),0)</f>
        <v>0.83</v>
      </c>
      <c r="J755" s="65">
        <f t="shared" si="34"/>
        <v>0.434</v>
      </c>
      <c r="K755" s="65">
        <f t="shared" si="35"/>
        <v>0.434</v>
      </c>
      <c r="L755" s="44"/>
    </row>
    <row r="756" spans="1:12" x14ac:dyDescent="0.25">
      <c r="A756" s="8" t="s">
        <v>750</v>
      </c>
      <c r="B756" s="25" t="s">
        <v>1489</v>
      </c>
      <c r="C756" s="8" t="s">
        <v>1595</v>
      </c>
      <c r="D756" s="74">
        <v>2.9278063010306545</v>
      </c>
      <c r="E756" s="9">
        <v>0.6522</v>
      </c>
      <c r="F756" s="9">
        <v>1.0925</v>
      </c>
      <c r="G756" s="9">
        <f t="shared" si="33"/>
        <v>0.71250000000000002</v>
      </c>
      <c r="H756" s="10">
        <f>IFERROR(VLOOKUP(C756,'Policy Adjustors'!$A$7:$C$16,2,FALSE),0)</f>
        <v>0.83</v>
      </c>
      <c r="I756" s="10">
        <f>IFERROR(VLOOKUP(C756,'Policy Adjustors'!$A$7:$C$16,3,FALSE),0)</f>
        <v>0.83</v>
      </c>
      <c r="J756" s="65">
        <f t="shared" si="34"/>
        <v>0.59140000000000004</v>
      </c>
      <c r="K756" s="65">
        <f t="shared" si="35"/>
        <v>0.59140000000000004</v>
      </c>
      <c r="L756" s="44"/>
    </row>
    <row r="757" spans="1:12" x14ac:dyDescent="0.25">
      <c r="A757" s="8" t="s">
        <v>751</v>
      </c>
      <c r="B757" s="25" t="s">
        <v>1489</v>
      </c>
      <c r="C757" s="8" t="s">
        <v>1595</v>
      </c>
      <c r="D757" s="74">
        <v>4.1969578288821534</v>
      </c>
      <c r="E757" s="9">
        <v>0.9335</v>
      </c>
      <c r="F757" s="9">
        <v>1.0925</v>
      </c>
      <c r="G757" s="9">
        <f t="shared" si="33"/>
        <v>1.0198</v>
      </c>
      <c r="H757" s="10">
        <f>IFERROR(VLOOKUP(C757,'Policy Adjustors'!$A$7:$C$16,2,FALSE),0)</f>
        <v>0.83</v>
      </c>
      <c r="I757" s="10">
        <f>IFERROR(VLOOKUP(C757,'Policy Adjustors'!$A$7:$C$16,3,FALSE),0)</f>
        <v>0.83</v>
      </c>
      <c r="J757" s="65">
        <f t="shared" si="34"/>
        <v>0.84640000000000004</v>
      </c>
      <c r="K757" s="65">
        <f t="shared" si="35"/>
        <v>0.84640000000000004</v>
      </c>
      <c r="L757" s="44"/>
    </row>
    <row r="758" spans="1:12" x14ac:dyDescent="0.25">
      <c r="A758" s="8" t="s">
        <v>752</v>
      </c>
      <c r="B758" s="25" t="s">
        <v>1489</v>
      </c>
      <c r="C758" s="8" t="s">
        <v>1595</v>
      </c>
      <c r="D758" s="74">
        <v>6.4066121536974299</v>
      </c>
      <c r="E758" s="9">
        <v>1.6987000000000001</v>
      </c>
      <c r="F758" s="9">
        <v>1.0925</v>
      </c>
      <c r="G758" s="9">
        <f t="shared" si="33"/>
        <v>1.8557999999999999</v>
      </c>
      <c r="H758" s="10">
        <f>IFERROR(VLOOKUP(C758,'Policy Adjustors'!$A$7:$C$16,2,FALSE),0)</f>
        <v>0.83</v>
      </c>
      <c r="I758" s="10">
        <f>IFERROR(VLOOKUP(C758,'Policy Adjustors'!$A$7:$C$16,3,FALSE),0)</f>
        <v>0.83</v>
      </c>
      <c r="J758" s="65">
        <f t="shared" si="34"/>
        <v>1.5403</v>
      </c>
      <c r="K758" s="65">
        <f t="shared" si="35"/>
        <v>1.5403</v>
      </c>
      <c r="L758" s="44"/>
    </row>
    <row r="759" spans="1:12" x14ac:dyDescent="0.25">
      <c r="A759" s="8" t="s">
        <v>753</v>
      </c>
      <c r="B759" s="25" t="s">
        <v>1490</v>
      </c>
      <c r="C759" s="8" t="s">
        <v>1595</v>
      </c>
      <c r="D759" s="74">
        <v>1.8526474058450395</v>
      </c>
      <c r="E759" s="9">
        <v>0.41920000000000002</v>
      </c>
      <c r="F759" s="9">
        <v>1.0925</v>
      </c>
      <c r="G759" s="9">
        <f t="shared" si="33"/>
        <v>0.45800000000000002</v>
      </c>
      <c r="H759" s="10">
        <f>IFERROR(VLOOKUP(C759,'Policy Adjustors'!$A$7:$C$16,2,FALSE),0)</f>
        <v>0.83</v>
      </c>
      <c r="I759" s="10">
        <f>IFERROR(VLOOKUP(C759,'Policy Adjustors'!$A$7:$C$16,3,FALSE),0)</f>
        <v>0.83</v>
      </c>
      <c r="J759" s="65">
        <f t="shared" si="34"/>
        <v>0.38009999999999999</v>
      </c>
      <c r="K759" s="65">
        <f t="shared" si="35"/>
        <v>0.38009999999999999</v>
      </c>
      <c r="L759" s="44"/>
    </row>
    <row r="760" spans="1:12" x14ac:dyDescent="0.25">
      <c r="A760" s="8" t="s">
        <v>754</v>
      </c>
      <c r="B760" s="25" t="s">
        <v>1490</v>
      </c>
      <c r="C760" s="8" t="s">
        <v>1595</v>
      </c>
      <c r="D760" s="74">
        <v>2.1725811440227849</v>
      </c>
      <c r="E760" s="9">
        <v>0.51590000000000003</v>
      </c>
      <c r="F760" s="9">
        <v>1.0925</v>
      </c>
      <c r="G760" s="9">
        <f t="shared" si="33"/>
        <v>0.56359999999999999</v>
      </c>
      <c r="H760" s="10">
        <f>IFERROR(VLOOKUP(C760,'Policy Adjustors'!$A$7:$C$16,2,FALSE),0)</f>
        <v>0.83</v>
      </c>
      <c r="I760" s="10">
        <f>IFERROR(VLOOKUP(C760,'Policy Adjustors'!$A$7:$C$16,3,FALSE),0)</f>
        <v>0.83</v>
      </c>
      <c r="J760" s="65">
        <f t="shared" si="34"/>
        <v>0.46779999999999999</v>
      </c>
      <c r="K760" s="65">
        <f t="shared" si="35"/>
        <v>0.46779999999999999</v>
      </c>
      <c r="L760" s="44"/>
    </row>
    <row r="761" spans="1:12" x14ac:dyDescent="0.25">
      <c r="A761" s="8" t="s">
        <v>755</v>
      </c>
      <c r="B761" s="25" t="s">
        <v>1490</v>
      </c>
      <c r="C761" s="8" t="s">
        <v>1595</v>
      </c>
      <c r="D761" s="74">
        <v>2.7556847839607275</v>
      </c>
      <c r="E761" s="9">
        <v>0.69620000000000004</v>
      </c>
      <c r="F761" s="9">
        <v>1.0925</v>
      </c>
      <c r="G761" s="9">
        <f t="shared" si="33"/>
        <v>0.76060000000000005</v>
      </c>
      <c r="H761" s="10">
        <f>IFERROR(VLOOKUP(C761,'Policy Adjustors'!$A$7:$C$16,2,FALSE),0)</f>
        <v>0.83</v>
      </c>
      <c r="I761" s="10">
        <f>IFERROR(VLOOKUP(C761,'Policy Adjustors'!$A$7:$C$16,3,FALSE),0)</f>
        <v>0.83</v>
      </c>
      <c r="J761" s="65">
        <f t="shared" si="34"/>
        <v>0.63129999999999997</v>
      </c>
      <c r="K761" s="65">
        <f t="shared" si="35"/>
        <v>0.63129999999999997</v>
      </c>
      <c r="L761" s="44"/>
    </row>
    <row r="762" spans="1:12" x14ac:dyDescent="0.25">
      <c r="A762" s="8" t="s">
        <v>756</v>
      </c>
      <c r="B762" s="25" t="s">
        <v>1490</v>
      </c>
      <c r="C762" s="8" t="s">
        <v>1595</v>
      </c>
      <c r="D762" s="74">
        <v>4.9411402602037686</v>
      </c>
      <c r="E762" s="9">
        <v>1.3968</v>
      </c>
      <c r="F762" s="9">
        <v>1.0925</v>
      </c>
      <c r="G762" s="9">
        <f t="shared" si="33"/>
        <v>1.526</v>
      </c>
      <c r="H762" s="10">
        <f>IFERROR(VLOOKUP(C762,'Policy Adjustors'!$A$7:$C$16,2,FALSE),0)</f>
        <v>0.83</v>
      </c>
      <c r="I762" s="10">
        <f>IFERROR(VLOOKUP(C762,'Policy Adjustors'!$A$7:$C$16,3,FALSE),0)</f>
        <v>0.83</v>
      </c>
      <c r="J762" s="65">
        <f t="shared" si="34"/>
        <v>1.2665999999999999</v>
      </c>
      <c r="K762" s="65">
        <f t="shared" si="35"/>
        <v>1.2665999999999999</v>
      </c>
      <c r="L762" s="44"/>
    </row>
    <row r="763" spans="1:12" x14ac:dyDescent="0.25">
      <c r="A763" s="8" t="s">
        <v>757</v>
      </c>
      <c r="B763" s="25" t="s">
        <v>1491</v>
      </c>
      <c r="C763" s="8" t="s">
        <v>1595</v>
      </c>
      <c r="D763" s="74">
        <v>2.191984167389045</v>
      </c>
      <c r="E763" s="9">
        <v>0.4425</v>
      </c>
      <c r="F763" s="9">
        <v>1.0925</v>
      </c>
      <c r="G763" s="9">
        <f t="shared" si="33"/>
        <v>0.4834</v>
      </c>
      <c r="H763" s="10">
        <f>IFERROR(VLOOKUP(C763,'Policy Adjustors'!$A$7:$C$16,2,FALSE),0)</f>
        <v>0.83</v>
      </c>
      <c r="I763" s="10">
        <f>IFERROR(VLOOKUP(C763,'Policy Adjustors'!$A$7:$C$16,3,FALSE),0)</f>
        <v>0.83</v>
      </c>
      <c r="J763" s="65">
        <f t="shared" si="34"/>
        <v>0.4012</v>
      </c>
      <c r="K763" s="65">
        <f t="shared" si="35"/>
        <v>0.4012</v>
      </c>
      <c r="L763" s="44"/>
    </row>
    <row r="764" spans="1:12" x14ac:dyDescent="0.25">
      <c r="A764" s="8" t="s">
        <v>758</v>
      </c>
      <c r="B764" s="25" t="s">
        <v>1491</v>
      </c>
      <c r="C764" s="8" t="s">
        <v>1595</v>
      </c>
      <c r="D764" s="74">
        <v>2.9607768783896553</v>
      </c>
      <c r="E764" s="9">
        <v>0.58340000000000003</v>
      </c>
      <c r="F764" s="9">
        <v>1.0925</v>
      </c>
      <c r="G764" s="9">
        <f t="shared" si="33"/>
        <v>0.63739999999999997</v>
      </c>
      <c r="H764" s="10">
        <f>IFERROR(VLOOKUP(C764,'Policy Adjustors'!$A$7:$C$16,2,FALSE),0)</f>
        <v>0.83</v>
      </c>
      <c r="I764" s="10">
        <f>IFERROR(VLOOKUP(C764,'Policy Adjustors'!$A$7:$C$16,3,FALSE),0)</f>
        <v>0.83</v>
      </c>
      <c r="J764" s="65">
        <f t="shared" si="34"/>
        <v>0.52900000000000003</v>
      </c>
      <c r="K764" s="65">
        <f t="shared" si="35"/>
        <v>0.52900000000000003</v>
      </c>
      <c r="L764" s="44"/>
    </row>
    <row r="765" spans="1:12" x14ac:dyDescent="0.25">
      <c r="A765" s="8" t="s">
        <v>759</v>
      </c>
      <c r="B765" s="25" t="s">
        <v>1491</v>
      </c>
      <c r="C765" s="8" t="s">
        <v>1595</v>
      </c>
      <c r="D765" s="74">
        <v>4.3960368235733682</v>
      </c>
      <c r="E765" s="9">
        <v>0.86660000000000004</v>
      </c>
      <c r="F765" s="9">
        <v>1.0925</v>
      </c>
      <c r="G765" s="9">
        <f t="shared" si="33"/>
        <v>0.94679999999999997</v>
      </c>
      <c r="H765" s="10">
        <f>IFERROR(VLOOKUP(C765,'Policy Adjustors'!$A$7:$C$16,2,FALSE),0)</f>
        <v>0.83</v>
      </c>
      <c r="I765" s="10">
        <f>IFERROR(VLOOKUP(C765,'Policy Adjustors'!$A$7:$C$16,3,FALSE),0)</f>
        <v>0.83</v>
      </c>
      <c r="J765" s="65">
        <f t="shared" si="34"/>
        <v>0.78580000000000005</v>
      </c>
      <c r="K765" s="65">
        <f t="shared" si="35"/>
        <v>0.78580000000000005</v>
      </c>
      <c r="L765" s="44"/>
    </row>
    <row r="766" spans="1:12" x14ac:dyDescent="0.25">
      <c r="A766" s="8" t="s">
        <v>760</v>
      </c>
      <c r="B766" s="25" t="s">
        <v>1491</v>
      </c>
      <c r="C766" s="8" t="s">
        <v>1595</v>
      </c>
      <c r="D766" s="74">
        <v>7.2153171795285509</v>
      </c>
      <c r="E766" s="9">
        <v>1.5854999999999999</v>
      </c>
      <c r="F766" s="9">
        <v>1.0925</v>
      </c>
      <c r="G766" s="9">
        <f t="shared" si="33"/>
        <v>1.7322</v>
      </c>
      <c r="H766" s="10">
        <f>IFERROR(VLOOKUP(C766,'Policy Adjustors'!$A$7:$C$16,2,FALSE),0)</f>
        <v>0.83</v>
      </c>
      <c r="I766" s="10">
        <f>IFERROR(VLOOKUP(C766,'Policy Adjustors'!$A$7:$C$16,3,FALSE),0)</f>
        <v>0.83</v>
      </c>
      <c r="J766" s="65">
        <f t="shared" si="34"/>
        <v>1.4377</v>
      </c>
      <c r="K766" s="65">
        <f t="shared" si="35"/>
        <v>1.4377</v>
      </c>
      <c r="L766" s="44"/>
    </row>
    <row r="767" spans="1:12" x14ac:dyDescent="0.25">
      <c r="A767" s="8" t="s">
        <v>761</v>
      </c>
      <c r="B767" s="25" t="s">
        <v>1492</v>
      </c>
      <c r="C767" s="8" t="s">
        <v>1595</v>
      </c>
      <c r="D767" s="74">
        <v>1.911397859929437</v>
      </c>
      <c r="E767" s="9">
        <v>0.43680000000000002</v>
      </c>
      <c r="F767" s="9">
        <v>1.0925</v>
      </c>
      <c r="G767" s="9">
        <f t="shared" si="33"/>
        <v>0.47720000000000001</v>
      </c>
      <c r="H767" s="10">
        <f>IFERROR(VLOOKUP(C767,'Policy Adjustors'!$A$7:$C$16,2,FALSE),0)</f>
        <v>0.83</v>
      </c>
      <c r="I767" s="10">
        <f>IFERROR(VLOOKUP(C767,'Policy Adjustors'!$A$7:$C$16,3,FALSE),0)</f>
        <v>0.83</v>
      </c>
      <c r="J767" s="65">
        <f t="shared" si="34"/>
        <v>0.39610000000000001</v>
      </c>
      <c r="K767" s="65">
        <f t="shared" si="35"/>
        <v>0.39610000000000001</v>
      </c>
      <c r="L767" s="44"/>
    </row>
    <row r="768" spans="1:12" x14ac:dyDescent="0.25">
      <c r="A768" s="8" t="s">
        <v>762</v>
      </c>
      <c r="B768" s="25" t="s">
        <v>1492</v>
      </c>
      <c r="C768" s="8" t="s">
        <v>1595</v>
      </c>
      <c r="D768" s="74">
        <v>2.7462520931336121</v>
      </c>
      <c r="E768" s="9">
        <v>0.61470000000000002</v>
      </c>
      <c r="F768" s="9">
        <v>1.0925</v>
      </c>
      <c r="G768" s="9">
        <f t="shared" si="33"/>
        <v>0.67159999999999997</v>
      </c>
      <c r="H768" s="10">
        <f>IFERROR(VLOOKUP(C768,'Policy Adjustors'!$A$7:$C$16,2,FALSE),0)</f>
        <v>0.83</v>
      </c>
      <c r="I768" s="10">
        <f>IFERROR(VLOOKUP(C768,'Policy Adjustors'!$A$7:$C$16,3,FALSE),0)</f>
        <v>0.83</v>
      </c>
      <c r="J768" s="65">
        <f t="shared" si="34"/>
        <v>0.55740000000000001</v>
      </c>
      <c r="K768" s="65">
        <f t="shared" si="35"/>
        <v>0.55740000000000001</v>
      </c>
      <c r="L768" s="44"/>
    </row>
    <row r="769" spans="1:12" x14ac:dyDescent="0.25">
      <c r="A769" s="8" t="s">
        <v>763</v>
      </c>
      <c r="B769" s="25" t="s">
        <v>1492</v>
      </c>
      <c r="C769" s="8" t="s">
        <v>1595</v>
      </c>
      <c r="D769" s="74">
        <v>4.6191199773103468</v>
      </c>
      <c r="E769" s="9">
        <v>0.97609999999999997</v>
      </c>
      <c r="F769" s="9">
        <v>1.0925</v>
      </c>
      <c r="G769" s="9">
        <f t="shared" si="33"/>
        <v>1.0664</v>
      </c>
      <c r="H769" s="10">
        <f>IFERROR(VLOOKUP(C769,'Policy Adjustors'!$A$7:$C$16,2,FALSE),0)</f>
        <v>0.83</v>
      </c>
      <c r="I769" s="10">
        <f>IFERROR(VLOOKUP(C769,'Policy Adjustors'!$A$7:$C$16,3,FALSE),0)</f>
        <v>0.83</v>
      </c>
      <c r="J769" s="65">
        <f t="shared" si="34"/>
        <v>0.8851</v>
      </c>
      <c r="K769" s="65">
        <f t="shared" si="35"/>
        <v>0.8851</v>
      </c>
      <c r="L769" s="44"/>
    </row>
    <row r="770" spans="1:12" x14ac:dyDescent="0.25">
      <c r="A770" s="8" t="s">
        <v>764</v>
      </c>
      <c r="B770" s="25" t="s">
        <v>1492</v>
      </c>
      <c r="C770" s="8" t="s">
        <v>1595</v>
      </c>
      <c r="D770" s="74">
        <v>7.6631949259306626</v>
      </c>
      <c r="E770" s="9">
        <v>1.7730999999999999</v>
      </c>
      <c r="F770" s="9">
        <v>1.0925</v>
      </c>
      <c r="G770" s="9">
        <f t="shared" si="33"/>
        <v>1.9371</v>
      </c>
      <c r="H770" s="10">
        <f>IFERROR(VLOOKUP(C770,'Policy Adjustors'!$A$7:$C$16,2,FALSE),0)</f>
        <v>0.83</v>
      </c>
      <c r="I770" s="10">
        <f>IFERROR(VLOOKUP(C770,'Policy Adjustors'!$A$7:$C$16,3,FALSE),0)</f>
        <v>0.83</v>
      </c>
      <c r="J770" s="65">
        <f t="shared" si="34"/>
        <v>1.6077999999999999</v>
      </c>
      <c r="K770" s="65">
        <f t="shared" si="35"/>
        <v>1.6077999999999999</v>
      </c>
      <c r="L770" s="44"/>
    </row>
    <row r="771" spans="1:12" x14ac:dyDescent="0.25">
      <c r="A771" s="8" t="s">
        <v>765</v>
      </c>
      <c r="B771" s="25" t="s">
        <v>1493</v>
      </c>
      <c r="C771" s="8" t="s">
        <v>1594</v>
      </c>
      <c r="D771" s="74">
        <v>4.1478522415609502</v>
      </c>
      <c r="E771" s="9">
        <v>4.0453999999999999</v>
      </c>
      <c r="F771" s="9">
        <v>1.0925</v>
      </c>
      <c r="G771" s="9">
        <f t="shared" si="33"/>
        <v>4.4196</v>
      </c>
      <c r="H771" s="10">
        <f>IFERROR(VLOOKUP(C771,'Policy Adjustors'!$A$7:$C$16,2,FALSE),0)</f>
        <v>1</v>
      </c>
      <c r="I771" s="10">
        <f>IFERROR(VLOOKUP(C771,'Policy Adjustors'!$A$7:$C$16,3,FALSE),0)</f>
        <v>1</v>
      </c>
      <c r="J771" s="65">
        <f t="shared" si="34"/>
        <v>4.4196</v>
      </c>
      <c r="K771" s="65">
        <f t="shared" si="35"/>
        <v>4.4196</v>
      </c>
      <c r="L771" s="44"/>
    </row>
    <row r="772" spans="1:12" x14ac:dyDescent="0.25">
      <c r="A772" s="8" t="s">
        <v>766</v>
      </c>
      <c r="B772" s="25" t="s">
        <v>1493</v>
      </c>
      <c r="C772" s="8" t="s">
        <v>1594</v>
      </c>
      <c r="D772" s="74">
        <v>4.4655915458445179</v>
      </c>
      <c r="E772" s="9">
        <v>4.6136999999999997</v>
      </c>
      <c r="F772" s="9">
        <v>1.0925</v>
      </c>
      <c r="G772" s="9">
        <f t="shared" si="33"/>
        <v>5.0404999999999998</v>
      </c>
      <c r="H772" s="10">
        <f>IFERROR(VLOOKUP(C772,'Policy Adjustors'!$A$7:$C$16,2,FALSE),0)</f>
        <v>1</v>
      </c>
      <c r="I772" s="10">
        <f>IFERROR(VLOOKUP(C772,'Policy Adjustors'!$A$7:$C$16,3,FALSE),0)</f>
        <v>1</v>
      </c>
      <c r="J772" s="65">
        <f t="shared" si="34"/>
        <v>5.0404999999999998</v>
      </c>
      <c r="K772" s="65">
        <f t="shared" si="35"/>
        <v>5.0404999999999998</v>
      </c>
      <c r="L772" s="44"/>
    </row>
    <row r="773" spans="1:12" x14ac:dyDescent="0.25">
      <c r="A773" s="8" t="s">
        <v>767</v>
      </c>
      <c r="B773" s="25" t="s">
        <v>1493</v>
      </c>
      <c r="C773" s="8" t="s">
        <v>1594</v>
      </c>
      <c r="D773" s="74">
        <v>6.0162048701828548</v>
      </c>
      <c r="E773" s="9">
        <v>5.4764999999999997</v>
      </c>
      <c r="F773" s="9">
        <v>1.0925</v>
      </c>
      <c r="G773" s="9">
        <f t="shared" si="33"/>
        <v>5.9831000000000003</v>
      </c>
      <c r="H773" s="10">
        <f>IFERROR(VLOOKUP(C773,'Policy Adjustors'!$A$7:$C$16,2,FALSE),0)</f>
        <v>1</v>
      </c>
      <c r="I773" s="10">
        <f>IFERROR(VLOOKUP(C773,'Policy Adjustors'!$A$7:$C$16,3,FALSE),0)</f>
        <v>1</v>
      </c>
      <c r="J773" s="65">
        <f t="shared" si="34"/>
        <v>5.9831000000000003</v>
      </c>
      <c r="K773" s="65">
        <f t="shared" si="35"/>
        <v>5.9831000000000003</v>
      </c>
      <c r="L773" s="44"/>
    </row>
    <row r="774" spans="1:12" x14ac:dyDescent="0.25">
      <c r="A774" s="8" t="s">
        <v>768</v>
      </c>
      <c r="B774" s="25" t="s">
        <v>1493</v>
      </c>
      <c r="C774" s="8" t="s">
        <v>1594</v>
      </c>
      <c r="D774" s="74">
        <v>11.91670241572532</v>
      </c>
      <c r="E774" s="9">
        <v>8.4571000000000005</v>
      </c>
      <c r="F774" s="9">
        <v>1.0925</v>
      </c>
      <c r="G774" s="9">
        <f t="shared" si="33"/>
        <v>9.2393999999999998</v>
      </c>
      <c r="H774" s="10">
        <f>IFERROR(VLOOKUP(C774,'Policy Adjustors'!$A$7:$C$16,2,FALSE),0)</f>
        <v>1</v>
      </c>
      <c r="I774" s="10">
        <f>IFERROR(VLOOKUP(C774,'Policy Adjustors'!$A$7:$C$16,3,FALSE),0)</f>
        <v>1</v>
      </c>
      <c r="J774" s="65">
        <f t="shared" si="34"/>
        <v>9.2393999999999998</v>
      </c>
      <c r="K774" s="65">
        <f t="shared" si="35"/>
        <v>9.2393999999999998</v>
      </c>
      <c r="L774" s="44"/>
    </row>
    <row r="775" spans="1:12" x14ac:dyDescent="0.25">
      <c r="A775" s="8" t="s">
        <v>769</v>
      </c>
      <c r="B775" s="25" t="s">
        <v>1494</v>
      </c>
      <c r="C775" s="8" t="s">
        <v>1595</v>
      </c>
      <c r="D775" s="74">
        <v>3.8463964486656885</v>
      </c>
      <c r="E775" s="9">
        <v>1.5486</v>
      </c>
      <c r="F775" s="9">
        <v>1.0925</v>
      </c>
      <c r="G775" s="9">
        <f t="shared" si="33"/>
        <v>1.6918</v>
      </c>
      <c r="H775" s="10">
        <f>IFERROR(VLOOKUP(C775,'Policy Adjustors'!$A$7:$C$16,2,FALSE),0)</f>
        <v>0.83</v>
      </c>
      <c r="I775" s="10">
        <f>IFERROR(VLOOKUP(C775,'Policy Adjustors'!$A$7:$C$16,3,FALSE),0)</f>
        <v>0.83</v>
      </c>
      <c r="J775" s="65">
        <f t="shared" si="34"/>
        <v>1.4041999999999999</v>
      </c>
      <c r="K775" s="65">
        <f t="shared" si="35"/>
        <v>1.4041999999999999</v>
      </c>
      <c r="L775" s="44"/>
    </row>
    <row r="776" spans="1:12" x14ac:dyDescent="0.25">
      <c r="A776" s="8" t="s">
        <v>770</v>
      </c>
      <c r="B776" s="25" t="s">
        <v>1494</v>
      </c>
      <c r="C776" s="8" t="s">
        <v>1595</v>
      </c>
      <c r="D776" s="74">
        <v>5.6937035090338579</v>
      </c>
      <c r="E776" s="9">
        <v>2.2286999999999999</v>
      </c>
      <c r="F776" s="9">
        <v>1.0925</v>
      </c>
      <c r="G776" s="9">
        <f t="shared" ref="G776:G839" si="36">ROUND(E776*F776,4)</f>
        <v>2.4348999999999998</v>
      </c>
      <c r="H776" s="10">
        <f>IFERROR(VLOOKUP(C776,'Policy Adjustors'!$A$7:$C$16,2,FALSE),0)</f>
        <v>0.83</v>
      </c>
      <c r="I776" s="10">
        <f>IFERROR(VLOOKUP(C776,'Policy Adjustors'!$A$7:$C$16,3,FALSE),0)</f>
        <v>0.83</v>
      </c>
      <c r="J776" s="65">
        <f t="shared" ref="J776:J839" si="37">ROUND(G776*H776,4)</f>
        <v>2.0209999999999999</v>
      </c>
      <c r="K776" s="65">
        <f t="shared" ref="K776:K839" si="38">ROUND(G776*I776,4)</f>
        <v>2.0209999999999999</v>
      </c>
      <c r="L776" s="44"/>
    </row>
    <row r="777" spans="1:12" x14ac:dyDescent="0.25">
      <c r="A777" s="8" t="s">
        <v>771</v>
      </c>
      <c r="B777" s="25" t="s">
        <v>1494</v>
      </c>
      <c r="C777" s="8" t="s">
        <v>1595</v>
      </c>
      <c r="D777" s="74">
        <v>7.7378355866746427</v>
      </c>
      <c r="E777" s="9">
        <v>2.8788999999999998</v>
      </c>
      <c r="F777" s="9">
        <v>1.0925</v>
      </c>
      <c r="G777" s="9">
        <f t="shared" si="36"/>
        <v>3.1452</v>
      </c>
      <c r="H777" s="10">
        <f>IFERROR(VLOOKUP(C777,'Policy Adjustors'!$A$7:$C$16,2,FALSE),0)</f>
        <v>0.83</v>
      </c>
      <c r="I777" s="10">
        <f>IFERROR(VLOOKUP(C777,'Policy Adjustors'!$A$7:$C$16,3,FALSE),0)</f>
        <v>0.83</v>
      </c>
      <c r="J777" s="65">
        <f t="shared" si="37"/>
        <v>2.6105</v>
      </c>
      <c r="K777" s="65">
        <f t="shared" si="38"/>
        <v>2.6105</v>
      </c>
      <c r="L777" s="44"/>
    </row>
    <row r="778" spans="1:12" x14ac:dyDescent="0.25">
      <c r="A778" s="8" t="s">
        <v>772</v>
      </c>
      <c r="B778" s="25" t="s">
        <v>1494</v>
      </c>
      <c r="C778" s="8" t="s">
        <v>1595</v>
      </c>
      <c r="D778" s="74">
        <v>15.765320498267144</v>
      </c>
      <c r="E778" s="9">
        <v>5.6163999999999996</v>
      </c>
      <c r="F778" s="9">
        <v>1.0925</v>
      </c>
      <c r="G778" s="9">
        <f t="shared" si="36"/>
        <v>6.1359000000000004</v>
      </c>
      <c r="H778" s="10">
        <f>IFERROR(VLOOKUP(C778,'Policy Adjustors'!$A$7:$C$16,2,FALSE),0)</f>
        <v>0.83</v>
      </c>
      <c r="I778" s="10">
        <f>IFERROR(VLOOKUP(C778,'Policy Adjustors'!$A$7:$C$16,3,FALSE),0)</f>
        <v>0.83</v>
      </c>
      <c r="J778" s="65">
        <f t="shared" si="37"/>
        <v>5.0928000000000004</v>
      </c>
      <c r="K778" s="65">
        <f t="shared" si="38"/>
        <v>5.0928000000000004</v>
      </c>
      <c r="L778" s="44"/>
    </row>
    <row r="779" spans="1:12" x14ac:dyDescent="0.25">
      <c r="A779" s="8" t="s">
        <v>773</v>
      </c>
      <c r="B779" s="25" t="s">
        <v>1495</v>
      </c>
      <c r="C779" s="8" t="s">
        <v>1595</v>
      </c>
      <c r="D779" s="74">
        <v>2.3656585018878844</v>
      </c>
      <c r="E779" s="9">
        <v>1.3721000000000001</v>
      </c>
      <c r="F779" s="9">
        <v>1.0925</v>
      </c>
      <c r="G779" s="9">
        <f t="shared" si="36"/>
        <v>1.4990000000000001</v>
      </c>
      <c r="H779" s="10">
        <f>IFERROR(VLOOKUP(C779,'Policy Adjustors'!$A$7:$C$16,2,FALSE),0)</f>
        <v>0.83</v>
      </c>
      <c r="I779" s="10">
        <f>IFERROR(VLOOKUP(C779,'Policy Adjustors'!$A$7:$C$16,3,FALSE),0)</f>
        <v>0.83</v>
      </c>
      <c r="J779" s="65">
        <f t="shared" si="37"/>
        <v>1.2442</v>
      </c>
      <c r="K779" s="65">
        <f t="shared" si="38"/>
        <v>1.2442</v>
      </c>
      <c r="L779" s="44"/>
    </row>
    <row r="780" spans="1:12" x14ac:dyDescent="0.25">
      <c r="A780" s="8" t="s">
        <v>774</v>
      </c>
      <c r="B780" s="25" t="s">
        <v>1495</v>
      </c>
      <c r="C780" s="8" t="s">
        <v>1595</v>
      </c>
      <c r="D780" s="74">
        <v>3.0900306487383213</v>
      </c>
      <c r="E780" s="9">
        <v>1.5982000000000001</v>
      </c>
      <c r="F780" s="9">
        <v>1.0925</v>
      </c>
      <c r="G780" s="9">
        <f t="shared" si="36"/>
        <v>1.746</v>
      </c>
      <c r="H780" s="10">
        <f>IFERROR(VLOOKUP(C780,'Policy Adjustors'!$A$7:$C$16,2,FALSE),0)</f>
        <v>0.83</v>
      </c>
      <c r="I780" s="10">
        <f>IFERROR(VLOOKUP(C780,'Policy Adjustors'!$A$7:$C$16,3,FALSE),0)</f>
        <v>0.83</v>
      </c>
      <c r="J780" s="65">
        <f t="shared" si="37"/>
        <v>1.4492</v>
      </c>
      <c r="K780" s="65">
        <f t="shared" si="38"/>
        <v>1.4492</v>
      </c>
      <c r="L780" s="44"/>
    </row>
    <row r="781" spans="1:12" x14ac:dyDescent="0.25">
      <c r="A781" s="8" t="s">
        <v>775</v>
      </c>
      <c r="B781" s="25" t="s">
        <v>1495</v>
      </c>
      <c r="C781" s="8" t="s">
        <v>1595</v>
      </c>
      <c r="D781" s="74">
        <v>5.688278529626138</v>
      </c>
      <c r="E781" s="9">
        <v>2.3241999999999998</v>
      </c>
      <c r="F781" s="9">
        <v>1.0925</v>
      </c>
      <c r="G781" s="9">
        <f t="shared" si="36"/>
        <v>2.5392000000000001</v>
      </c>
      <c r="H781" s="10">
        <f>IFERROR(VLOOKUP(C781,'Policy Adjustors'!$A$7:$C$16,2,FALSE),0)</f>
        <v>0.83</v>
      </c>
      <c r="I781" s="10">
        <f>IFERROR(VLOOKUP(C781,'Policy Adjustors'!$A$7:$C$16,3,FALSE),0)</f>
        <v>0.83</v>
      </c>
      <c r="J781" s="65">
        <f t="shared" si="37"/>
        <v>2.1074999999999999</v>
      </c>
      <c r="K781" s="65">
        <f t="shared" si="38"/>
        <v>2.1074999999999999</v>
      </c>
      <c r="L781" s="44"/>
    </row>
    <row r="782" spans="1:12" x14ac:dyDescent="0.25">
      <c r="A782" s="8" t="s">
        <v>776</v>
      </c>
      <c r="B782" s="25" t="s">
        <v>1495</v>
      </c>
      <c r="C782" s="8" t="s">
        <v>1595</v>
      </c>
      <c r="D782" s="74">
        <v>9.9699846120070656</v>
      </c>
      <c r="E782" s="9">
        <v>3.9218000000000002</v>
      </c>
      <c r="F782" s="9">
        <v>1.0925</v>
      </c>
      <c r="G782" s="9">
        <f t="shared" si="36"/>
        <v>4.2846000000000002</v>
      </c>
      <c r="H782" s="10">
        <f>IFERROR(VLOOKUP(C782,'Policy Adjustors'!$A$7:$C$16,2,FALSE),0)</f>
        <v>0.83</v>
      </c>
      <c r="I782" s="10">
        <f>IFERROR(VLOOKUP(C782,'Policy Adjustors'!$A$7:$C$16,3,FALSE),0)</f>
        <v>0.83</v>
      </c>
      <c r="J782" s="65">
        <f t="shared" si="37"/>
        <v>3.5562</v>
      </c>
      <c r="K782" s="65">
        <f t="shared" si="38"/>
        <v>3.5562</v>
      </c>
      <c r="L782" s="44"/>
    </row>
    <row r="783" spans="1:12" x14ac:dyDescent="0.25">
      <c r="A783" s="8" t="s">
        <v>777</v>
      </c>
      <c r="B783" s="25" t="s">
        <v>1496</v>
      </c>
      <c r="C783" s="8" t="s">
        <v>1595</v>
      </c>
      <c r="D783" s="74">
        <v>1.9111607671527997</v>
      </c>
      <c r="E783" s="9">
        <v>1.1462000000000001</v>
      </c>
      <c r="F783" s="9">
        <v>1.0925</v>
      </c>
      <c r="G783" s="9">
        <f t="shared" si="36"/>
        <v>1.2522</v>
      </c>
      <c r="H783" s="10">
        <f>IFERROR(VLOOKUP(C783,'Policy Adjustors'!$A$7:$C$16,2,FALSE),0)</f>
        <v>0.83</v>
      </c>
      <c r="I783" s="10">
        <f>IFERROR(VLOOKUP(C783,'Policy Adjustors'!$A$7:$C$16,3,FALSE),0)</f>
        <v>0.83</v>
      </c>
      <c r="J783" s="65">
        <f t="shared" si="37"/>
        <v>1.0392999999999999</v>
      </c>
      <c r="K783" s="65">
        <f t="shared" si="38"/>
        <v>1.0392999999999999</v>
      </c>
      <c r="L783" s="44"/>
    </row>
    <row r="784" spans="1:12" x14ac:dyDescent="0.25">
      <c r="A784" s="8" t="s">
        <v>778</v>
      </c>
      <c r="B784" s="25" t="s">
        <v>1496</v>
      </c>
      <c r="C784" s="8" t="s">
        <v>1595</v>
      </c>
      <c r="D784" s="74">
        <v>2.5993730624384668</v>
      </c>
      <c r="E784" s="9">
        <v>1.3018000000000001</v>
      </c>
      <c r="F784" s="9">
        <v>1.0925</v>
      </c>
      <c r="G784" s="9">
        <f t="shared" si="36"/>
        <v>1.4221999999999999</v>
      </c>
      <c r="H784" s="10">
        <f>IFERROR(VLOOKUP(C784,'Policy Adjustors'!$A$7:$C$16,2,FALSE),0)</f>
        <v>0.83</v>
      </c>
      <c r="I784" s="10">
        <f>IFERROR(VLOOKUP(C784,'Policy Adjustors'!$A$7:$C$16,3,FALSE),0)</f>
        <v>0.83</v>
      </c>
      <c r="J784" s="65">
        <f t="shared" si="37"/>
        <v>1.1803999999999999</v>
      </c>
      <c r="K784" s="65">
        <f t="shared" si="38"/>
        <v>1.1803999999999999</v>
      </c>
      <c r="L784" s="44"/>
    </row>
    <row r="785" spans="1:12" x14ac:dyDescent="0.25">
      <c r="A785" s="8" t="s">
        <v>779</v>
      </c>
      <c r="B785" s="25" t="s">
        <v>1496</v>
      </c>
      <c r="C785" s="8" t="s">
        <v>1595</v>
      </c>
      <c r="D785" s="74">
        <v>5.7315504085715734</v>
      </c>
      <c r="E785" s="9">
        <v>1.9555</v>
      </c>
      <c r="F785" s="9">
        <v>1.0925</v>
      </c>
      <c r="G785" s="9">
        <f t="shared" si="36"/>
        <v>2.1364000000000001</v>
      </c>
      <c r="H785" s="10">
        <f>IFERROR(VLOOKUP(C785,'Policy Adjustors'!$A$7:$C$16,2,FALSE),0)</f>
        <v>0.83</v>
      </c>
      <c r="I785" s="10">
        <f>IFERROR(VLOOKUP(C785,'Policy Adjustors'!$A$7:$C$16,3,FALSE),0)</f>
        <v>0.83</v>
      </c>
      <c r="J785" s="65">
        <f t="shared" si="37"/>
        <v>1.7732000000000001</v>
      </c>
      <c r="K785" s="65">
        <f t="shared" si="38"/>
        <v>1.7732000000000001</v>
      </c>
      <c r="L785" s="44"/>
    </row>
    <row r="786" spans="1:12" x14ac:dyDescent="0.25">
      <c r="A786" s="8" t="s">
        <v>780</v>
      </c>
      <c r="B786" s="25" t="s">
        <v>1496</v>
      </c>
      <c r="C786" s="8" t="s">
        <v>1595</v>
      </c>
      <c r="D786" s="74">
        <v>10.735209239043423</v>
      </c>
      <c r="E786" s="9">
        <v>3.4802</v>
      </c>
      <c r="F786" s="9">
        <v>1.0925</v>
      </c>
      <c r="G786" s="9">
        <f t="shared" si="36"/>
        <v>3.8020999999999998</v>
      </c>
      <c r="H786" s="10">
        <f>IFERROR(VLOOKUP(C786,'Policy Adjustors'!$A$7:$C$16,2,FALSE),0)</f>
        <v>0.83</v>
      </c>
      <c r="I786" s="10">
        <f>IFERROR(VLOOKUP(C786,'Policy Adjustors'!$A$7:$C$16,3,FALSE),0)</f>
        <v>0.83</v>
      </c>
      <c r="J786" s="65">
        <f t="shared" si="37"/>
        <v>3.1556999999999999</v>
      </c>
      <c r="K786" s="65">
        <f t="shared" si="38"/>
        <v>3.1556999999999999</v>
      </c>
      <c r="L786" s="44"/>
    </row>
    <row r="787" spans="1:12" x14ac:dyDescent="0.25">
      <c r="A787" s="8" t="s">
        <v>781</v>
      </c>
      <c r="B787" s="25" t="s">
        <v>1497</v>
      </c>
      <c r="C787" s="8" t="s">
        <v>1596</v>
      </c>
      <c r="D787" s="74">
        <v>1.8217124680472405</v>
      </c>
      <c r="E787" s="9">
        <v>0.90939999999999999</v>
      </c>
      <c r="F787" s="9">
        <v>1.0925</v>
      </c>
      <c r="G787" s="9">
        <f t="shared" si="36"/>
        <v>0.99350000000000005</v>
      </c>
      <c r="H787" s="10">
        <f>IFERROR(VLOOKUP(C787,'Policy Adjustors'!$A$7:$C$16,2,FALSE),0)</f>
        <v>0.69</v>
      </c>
      <c r="I787" s="10">
        <f>IFERROR(VLOOKUP(C787,'Policy Adjustors'!$A$7:$C$16,3,FALSE),0)</f>
        <v>0.69</v>
      </c>
      <c r="J787" s="65">
        <f t="shared" si="37"/>
        <v>0.6855</v>
      </c>
      <c r="K787" s="65">
        <f t="shared" si="38"/>
        <v>0.6855</v>
      </c>
      <c r="L787" s="44"/>
    </row>
    <row r="788" spans="1:12" x14ac:dyDescent="0.25">
      <c r="A788" s="8" t="s">
        <v>782</v>
      </c>
      <c r="B788" s="25" t="s">
        <v>1497</v>
      </c>
      <c r="C788" s="8" t="s">
        <v>1596</v>
      </c>
      <c r="D788" s="74">
        <v>3.8911230621301525</v>
      </c>
      <c r="E788" s="9">
        <v>1.3668</v>
      </c>
      <c r="F788" s="9">
        <v>1.0925</v>
      </c>
      <c r="G788" s="9">
        <f t="shared" si="36"/>
        <v>1.4932000000000001</v>
      </c>
      <c r="H788" s="10">
        <f>IFERROR(VLOOKUP(C788,'Policy Adjustors'!$A$7:$C$16,2,FALSE),0)</f>
        <v>0.69</v>
      </c>
      <c r="I788" s="10">
        <f>IFERROR(VLOOKUP(C788,'Policy Adjustors'!$A$7:$C$16,3,FALSE),0)</f>
        <v>0.69</v>
      </c>
      <c r="J788" s="65">
        <f t="shared" si="37"/>
        <v>1.0303</v>
      </c>
      <c r="K788" s="65">
        <f t="shared" si="38"/>
        <v>1.0303</v>
      </c>
      <c r="L788" s="44"/>
    </row>
    <row r="789" spans="1:12" x14ac:dyDescent="0.25">
      <c r="A789" s="8" t="s">
        <v>783</v>
      </c>
      <c r="B789" s="25" t="s">
        <v>1497</v>
      </c>
      <c r="C789" s="8" t="s">
        <v>1596</v>
      </c>
      <c r="D789" s="74">
        <v>8.0662981924955481</v>
      </c>
      <c r="E789" s="9">
        <v>2.1333000000000002</v>
      </c>
      <c r="F789" s="9">
        <v>1.0925</v>
      </c>
      <c r="G789" s="9">
        <f t="shared" si="36"/>
        <v>2.3306</v>
      </c>
      <c r="H789" s="10">
        <f>IFERROR(VLOOKUP(C789,'Policy Adjustors'!$A$7:$C$16,2,FALSE),0)</f>
        <v>0.69</v>
      </c>
      <c r="I789" s="10">
        <f>IFERROR(VLOOKUP(C789,'Policy Adjustors'!$A$7:$C$16,3,FALSE),0)</f>
        <v>0.69</v>
      </c>
      <c r="J789" s="65">
        <f t="shared" si="37"/>
        <v>1.6081000000000001</v>
      </c>
      <c r="K789" s="65">
        <f t="shared" si="38"/>
        <v>1.6081000000000001</v>
      </c>
      <c r="L789" s="44"/>
    </row>
    <row r="790" spans="1:12" x14ac:dyDescent="0.25">
      <c r="A790" s="8" t="s">
        <v>784</v>
      </c>
      <c r="B790" s="25" t="s">
        <v>1497</v>
      </c>
      <c r="C790" s="8" t="s">
        <v>1596</v>
      </c>
      <c r="D790" s="74">
        <v>13.096527597601542</v>
      </c>
      <c r="E790" s="9">
        <v>3.6671999999999998</v>
      </c>
      <c r="F790" s="9">
        <v>1.0925</v>
      </c>
      <c r="G790" s="9">
        <f t="shared" si="36"/>
        <v>4.0064000000000002</v>
      </c>
      <c r="H790" s="10">
        <f>IFERROR(VLOOKUP(C790,'Policy Adjustors'!$A$7:$C$16,2,FALSE),0)</f>
        <v>0.69</v>
      </c>
      <c r="I790" s="10">
        <f>IFERROR(VLOOKUP(C790,'Policy Adjustors'!$A$7:$C$16,3,FALSE),0)</f>
        <v>0.69</v>
      </c>
      <c r="J790" s="65">
        <f t="shared" si="37"/>
        <v>2.7644000000000002</v>
      </c>
      <c r="K790" s="65">
        <f t="shared" si="38"/>
        <v>2.7644000000000002</v>
      </c>
      <c r="L790" s="44"/>
    </row>
    <row r="791" spans="1:12" x14ac:dyDescent="0.25">
      <c r="A791" s="8" t="s">
        <v>785</v>
      </c>
      <c r="B791" s="25" t="s">
        <v>1498</v>
      </c>
      <c r="C791" s="8" t="s">
        <v>1595</v>
      </c>
      <c r="D791" s="74">
        <v>1.7448415944656037</v>
      </c>
      <c r="E791" s="9">
        <v>0.90959999999999996</v>
      </c>
      <c r="F791" s="9">
        <v>1.0925</v>
      </c>
      <c r="G791" s="9">
        <f t="shared" si="36"/>
        <v>0.99370000000000003</v>
      </c>
      <c r="H791" s="10">
        <f>IFERROR(VLOOKUP(C791,'Policy Adjustors'!$A$7:$C$16,2,FALSE),0)</f>
        <v>0.83</v>
      </c>
      <c r="I791" s="10">
        <f>IFERROR(VLOOKUP(C791,'Policy Adjustors'!$A$7:$C$16,3,FALSE),0)</f>
        <v>0.83</v>
      </c>
      <c r="J791" s="65">
        <f t="shared" si="37"/>
        <v>0.82479999999999998</v>
      </c>
      <c r="K791" s="65">
        <f t="shared" si="38"/>
        <v>0.82479999999999998</v>
      </c>
      <c r="L791" s="44"/>
    </row>
    <row r="792" spans="1:12" x14ac:dyDescent="0.25">
      <c r="A792" s="8" t="s">
        <v>786</v>
      </c>
      <c r="B792" s="25" t="s">
        <v>1498</v>
      </c>
      <c r="C792" s="8" t="s">
        <v>1595</v>
      </c>
      <c r="D792" s="74">
        <v>3.0704129020396103</v>
      </c>
      <c r="E792" s="9">
        <v>1.1724000000000001</v>
      </c>
      <c r="F792" s="9">
        <v>1.0925</v>
      </c>
      <c r="G792" s="9">
        <f t="shared" si="36"/>
        <v>1.2807999999999999</v>
      </c>
      <c r="H792" s="10">
        <f>IFERROR(VLOOKUP(C792,'Policy Adjustors'!$A$7:$C$16,2,FALSE),0)</f>
        <v>0.83</v>
      </c>
      <c r="I792" s="10">
        <f>IFERROR(VLOOKUP(C792,'Policy Adjustors'!$A$7:$C$16,3,FALSE),0)</f>
        <v>0.83</v>
      </c>
      <c r="J792" s="65">
        <f t="shared" si="37"/>
        <v>1.0630999999999999</v>
      </c>
      <c r="K792" s="65">
        <f t="shared" si="38"/>
        <v>1.0630999999999999</v>
      </c>
      <c r="L792" s="44"/>
    </row>
    <row r="793" spans="1:12" x14ac:dyDescent="0.25">
      <c r="A793" s="8" t="s">
        <v>787</v>
      </c>
      <c r="B793" s="25" t="s">
        <v>1498</v>
      </c>
      <c r="C793" s="8" t="s">
        <v>1595</v>
      </c>
      <c r="D793" s="74">
        <v>6.0443920314697257</v>
      </c>
      <c r="E793" s="9">
        <v>1.6559999999999999</v>
      </c>
      <c r="F793" s="9">
        <v>1.0925</v>
      </c>
      <c r="G793" s="9">
        <f t="shared" si="36"/>
        <v>1.8091999999999999</v>
      </c>
      <c r="H793" s="10">
        <f>IFERROR(VLOOKUP(C793,'Policy Adjustors'!$A$7:$C$16,2,FALSE),0)</f>
        <v>0.83</v>
      </c>
      <c r="I793" s="10">
        <f>IFERROR(VLOOKUP(C793,'Policy Adjustors'!$A$7:$C$16,3,FALSE),0)</f>
        <v>0.83</v>
      </c>
      <c r="J793" s="65">
        <f t="shared" si="37"/>
        <v>1.5016</v>
      </c>
      <c r="K793" s="65">
        <f t="shared" si="38"/>
        <v>1.5016</v>
      </c>
      <c r="L793" s="44"/>
    </row>
    <row r="794" spans="1:12" x14ac:dyDescent="0.25">
      <c r="A794" s="8" t="s">
        <v>788</v>
      </c>
      <c r="B794" s="25" t="s">
        <v>1498</v>
      </c>
      <c r="C794" s="8" t="s">
        <v>1595</v>
      </c>
      <c r="D794" s="74">
        <v>11.176271544625155</v>
      </c>
      <c r="E794" s="9">
        <v>3.0895999999999999</v>
      </c>
      <c r="F794" s="9">
        <v>1.0925</v>
      </c>
      <c r="G794" s="9">
        <f t="shared" si="36"/>
        <v>3.3754</v>
      </c>
      <c r="H794" s="10">
        <f>IFERROR(VLOOKUP(C794,'Policy Adjustors'!$A$7:$C$16,2,FALSE),0)</f>
        <v>0.83</v>
      </c>
      <c r="I794" s="10">
        <f>IFERROR(VLOOKUP(C794,'Policy Adjustors'!$A$7:$C$16,3,FALSE),0)</f>
        <v>0.83</v>
      </c>
      <c r="J794" s="65">
        <f t="shared" si="37"/>
        <v>2.8016000000000001</v>
      </c>
      <c r="K794" s="65">
        <f t="shared" si="38"/>
        <v>2.8016000000000001</v>
      </c>
      <c r="L794" s="44"/>
    </row>
    <row r="795" spans="1:12" x14ac:dyDescent="0.25">
      <c r="A795" s="8" t="s">
        <v>789</v>
      </c>
      <c r="B795" s="25" t="s">
        <v>1499</v>
      </c>
      <c r="C795" s="8" t="s">
        <v>1595</v>
      </c>
      <c r="D795" s="74">
        <v>1.6348884138099631</v>
      </c>
      <c r="E795" s="9">
        <v>0.7883</v>
      </c>
      <c r="F795" s="9">
        <v>1.0925</v>
      </c>
      <c r="G795" s="9">
        <f t="shared" si="36"/>
        <v>0.86119999999999997</v>
      </c>
      <c r="H795" s="10">
        <f>IFERROR(VLOOKUP(C795,'Policy Adjustors'!$A$7:$C$16,2,FALSE),0)</f>
        <v>0.83</v>
      </c>
      <c r="I795" s="10">
        <f>IFERROR(VLOOKUP(C795,'Policy Adjustors'!$A$7:$C$16,3,FALSE),0)</f>
        <v>0.83</v>
      </c>
      <c r="J795" s="65">
        <f t="shared" si="37"/>
        <v>0.71479999999999999</v>
      </c>
      <c r="K795" s="65">
        <f t="shared" si="38"/>
        <v>0.71479999999999999</v>
      </c>
      <c r="L795" s="44"/>
    </row>
    <row r="796" spans="1:12" x14ac:dyDescent="0.25">
      <c r="A796" s="8" t="s">
        <v>790</v>
      </c>
      <c r="B796" s="25" t="s">
        <v>1499</v>
      </c>
      <c r="C796" s="8" t="s">
        <v>1595</v>
      </c>
      <c r="D796" s="74">
        <v>2.5206623111813786</v>
      </c>
      <c r="E796" s="9">
        <v>0.97970000000000002</v>
      </c>
      <c r="F796" s="9">
        <v>1.0925</v>
      </c>
      <c r="G796" s="9">
        <f t="shared" si="36"/>
        <v>1.0703</v>
      </c>
      <c r="H796" s="10">
        <f>IFERROR(VLOOKUP(C796,'Policy Adjustors'!$A$7:$C$16,2,FALSE),0)</f>
        <v>0.83</v>
      </c>
      <c r="I796" s="10">
        <f>IFERROR(VLOOKUP(C796,'Policy Adjustors'!$A$7:$C$16,3,FALSE),0)</f>
        <v>0.83</v>
      </c>
      <c r="J796" s="65">
        <f t="shared" si="37"/>
        <v>0.88829999999999998</v>
      </c>
      <c r="K796" s="65">
        <f t="shared" si="38"/>
        <v>0.88829999999999998</v>
      </c>
      <c r="L796" s="44"/>
    </row>
    <row r="797" spans="1:12" x14ac:dyDescent="0.25">
      <c r="A797" s="8" t="s">
        <v>791</v>
      </c>
      <c r="B797" s="25" t="s">
        <v>1499</v>
      </c>
      <c r="C797" s="8" t="s">
        <v>1595</v>
      </c>
      <c r="D797" s="74">
        <v>5.5982776250053252</v>
      </c>
      <c r="E797" s="9">
        <v>1.6062000000000001</v>
      </c>
      <c r="F797" s="9">
        <v>1.0925</v>
      </c>
      <c r="G797" s="9">
        <f t="shared" si="36"/>
        <v>1.7547999999999999</v>
      </c>
      <c r="H797" s="10">
        <f>IFERROR(VLOOKUP(C797,'Policy Adjustors'!$A$7:$C$16,2,FALSE),0)</f>
        <v>0.83</v>
      </c>
      <c r="I797" s="10">
        <f>IFERROR(VLOOKUP(C797,'Policy Adjustors'!$A$7:$C$16,3,FALSE),0)</f>
        <v>0.83</v>
      </c>
      <c r="J797" s="65">
        <f t="shared" si="37"/>
        <v>1.4564999999999999</v>
      </c>
      <c r="K797" s="65">
        <f t="shared" si="38"/>
        <v>1.4564999999999999</v>
      </c>
      <c r="L797" s="44"/>
    </row>
    <row r="798" spans="1:12" x14ac:dyDescent="0.25">
      <c r="A798" s="8" t="s">
        <v>792</v>
      </c>
      <c r="B798" s="25" t="s">
        <v>1499</v>
      </c>
      <c r="C798" s="8" t="s">
        <v>1595</v>
      </c>
      <c r="D798" s="74">
        <v>10.187306877171794</v>
      </c>
      <c r="E798" s="9">
        <v>2.8247</v>
      </c>
      <c r="F798" s="9">
        <v>1.0925</v>
      </c>
      <c r="G798" s="9">
        <f t="shared" si="36"/>
        <v>3.0859999999999999</v>
      </c>
      <c r="H798" s="10">
        <f>IFERROR(VLOOKUP(C798,'Policy Adjustors'!$A$7:$C$16,2,FALSE),0)</f>
        <v>0.83</v>
      </c>
      <c r="I798" s="10">
        <f>IFERROR(VLOOKUP(C798,'Policy Adjustors'!$A$7:$C$16,3,FALSE),0)</f>
        <v>0.83</v>
      </c>
      <c r="J798" s="65">
        <f t="shared" si="37"/>
        <v>2.5613999999999999</v>
      </c>
      <c r="K798" s="65">
        <f t="shared" si="38"/>
        <v>2.5613999999999999</v>
      </c>
      <c r="L798" s="44"/>
    </row>
    <row r="799" spans="1:12" x14ac:dyDescent="0.25">
      <c r="A799" s="8" t="s">
        <v>793</v>
      </c>
      <c r="B799" s="25" t="s">
        <v>1500</v>
      </c>
      <c r="C799" s="8" t="s">
        <v>1595</v>
      </c>
      <c r="D799" s="74">
        <v>2.5217110073152789</v>
      </c>
      <c r="E799" s="9">
        <v>1.3183</v>
      </c>
      <c r="F799" s="9">
        <v>1.0925</v>
      </c>
      <c r="G799" s="9">
        <f t="shared" si="36"/>
        <v>1.4401999999999999</v>
      </c>
      <c r="H799" s="10">
        <f>IFERROR(VLOOKUP(C799,'Policy Adjustors'!$A$7:$C$16,2,FALSE),0)</f>
        <v>0.83</v>
      </c>
      <c r="I799" s="10">
        <f>IFERROR(VLOOKUP(C799,'Policy Adjustors'!$A$7:$C$16,3,FALSE),0)</f>
        <v>0.83</v>
      </c>
      <c r="J799" s="65">
        <f t="shared" si="37"/>
        <v>1.1954</v>
      </c>
      <c r="K799" s="65">
        <f t="shared" si="38"/>
        <v>1.1954</v>
      </c>
      <c r="L799" s="44"/>
    </row>
    <row r="800" spans="1:12" x14ac:dyDescent="0.25">
      <c r="A800" s="8" t="s">
        <v>794</v>
      </c>
      <c r="B800" s="25" t="s">
        <v>1500</v>
      </c>
      <c r="C800" s="8" t="s">
        <v>1595</v>
      </c>
      <c r="D800" s="74">
        <v>3.6155521536680038</v>
      </c>
      <c r="E800" s="9">
        <v>1.4739</v>
      </c>
      <c r="F800" s="9">
        <v>1.0925</v>
      </c>
      <c r="G800" s="9">
        <f t="shared" si="36"/>
        <v>1.6102000000000001</v>
      </c>
      <c r="H800" s="10">
        <f>IFERROR(VLOOKUP(C800,'Policy Adjustors'!$A$7:$C$16,2,FALSE),0)</f>
        <v>0.83</v>
      </c>
      <c r="I800" s="10">
        <f>IFERROR(VLOOKUP(C800,'Policy Adjustors'!$A$7:$C$16,3,FALSE),0)</f>
        <v>0.83</v>
      </c>
      <c r="J800" s="65">
        <f t="shared" si="37"/>
        <v>1.3365</v>
      </c>
      <c r="K800" s="65">
        <f t="shared" si="38"/>
        <v>1.3365</v>
      </c>
      <c r="L800" s="44"/>
    </row>
    <row r="801" spans="1:12" x14ac:dyDescent="0.25">
      <c r="A801" s="8" t="s">
        <v>795</v>
      </c>
      <c r="B801" s="25" t="s">
        <v>1500</v>
      </c>
      <c r="C801" s="8" t="s">
        <v>1595</v>
      </c>
      <c r="D801" s="74">
        <v>6.1932834149638269</v>
      </c>
      <c r="E801" s="9">
        <v>2.0392999999999999</v>
      </c>
      <c r="F801" s="9">
        <v>1.0925</v>
      </c>
      <c r="G801" s="9">
        <f t="shared" si="36"/>
        <v>2.2279</v>
      </c>
      <c r="H801" s="10">
        <f>IFERROR(VLOOKUP(C801,'Policy Adjustors'!$A$7:$C$16,2,FALSE),0)</f>
        <v>0.83</v>
      </c>
      <c r="I801" s="10">
        <f>IFERROR(VLOOKUP(C801,'Policy Adjustors'!$A$7:$C$16,3,FALSE),0)</f>
        <v>0.83</v>
      </c>
      <c r="J801" s="65">
        <f t="shared" si="37"/>
        <v>1.8492</v>
      </c>
      <c r="K801" s="65">
        <f t="shared" si="38"/>
        <v>1.8492</v>
      </c>
      <c r="L801" s="44"/>
    </row>
    <row r="802" spans="1:12" x14ac:dyDescent="0.25">
      <c r="A802" s="8" t="s">
        <v>796</v>
      </c>
      <c r="B802" s="25" t="s">
        <v>1500</v>
      </c>
      <c r="C802" s="8" t="s">
        <v>1595</v>
      </c>
      <c r="D802" s="74">
        <v>13.973697015435876</v>
      </c>
      <c r="E802" s="9">
        <v>4.1703999999999999</v>
      </c>
      <c r="F802" s="9">
        <v>1.0925</v>
      </c>
      <c r="G802" s="9">
        <f t="shared" si="36"/>
        <v>4.5561999999999996</v>
      </c>
      <c r="H802" s="10">
        <f>IFERROR(VLOOKUP(C802,'Policy Adjustors'!$A$7:$C$16,2,FALSE),0)</f>
        <v>0.83</v>
      </c>
      <c r="I802" s="10">
        <f>IFERROR(VLOOKUP(C802,'Policy Adjustors'!$A$7:$C$16,3,FALSE),0)</f>
        <v>0.83</v>
      </c>
      <c r="J802" s="65">
        <f t="shared" si="37"/>
        <v>3.7816000000000001</v>
      </c>
      <c r="K802" s="65">
        <f t="shared" si="38"/>
        <v>3.7816000000000001</v>
      </c>
      <c r="L802" s="44"/>
    </row>
    <row r="803" spans="1:12" x14ac:dyDescent="0.25">
      <c r="A803" s="8" t="s">
        <v>797</v>
      </c>
      <c r="B803" s="25" t="s">
        <v>1501</v>
      </c>
      <c r="C803" s="8" t="s">
        <v>1597</v>
      </c>
      <c r="D803" s="74">
        <v>1.995477051174501</v>
      </c>
      <c r="E803" s="9">
        <v>0.63959999999999995</v>
      </c>
      <c r="F803" s="9">
        <v>1.0925</v>
      </c>
      <c r="G803" s="9">
        <f t="shared" si="36"/>
        <v>0.69879999999999998</v>
      </c>
      <c r="H803" s="10">
        <f>IFERROR(VLOOKUP(C803,'Policy Adjustors'!$A$7:$C$16,2,FALSE),0)</f>
        <v>0.87</v>
      </c>
      <c r="I803" s="10">
        <f>IFERROR(VLOOKUP(C803,'Policy Adjustors'!$A$7:$C$16,3,FALSE),0)</f>
        <v>1.36</v>
      </c>
      <c r="J803" s="65">
        <f t="shared" si="37"/>
        <v>0.60799999999999998</v>
      </c>
      <c r="K803" s="65">
        <f t="shared" si="38"/>
        <v>0.95040000000000002</v>
      </c>
      <c r="L803" s="44"/>
    </row>
    <row r="804" spans="1:12" x14ac:dyDescent="0.25">
      <c r="A804" s="8" t="s">
        <v>798</v>
      </c>
      <c r="B804" s="25" t="s">
        <v>1501</v>
      </c>
      <c r="C804" s="8" t="s">
        <v>1597</v>
      </c>
      <c r="D804" s="74">
        <v>3.1800831620827132</v>
      </c>
      <c r="E804" s="9">
        <v>0.73309999999999997</v>
      </c>
      <c r="F804" s="9">
        <v>1.0925</v>
      </c>
      <c r="G804" s="9">
        <f t="shared" si="36"/>
        <v>0.80089999999999995</v>
      </c>
      <c r="H804" s="10">
        <f>IFERROR(VLOOKUP(C804,'Policy Adjustors'!$A$7:$C$16,2,FALSE),0)</f>
        <v>0.87</v>
      </c>
      <c r="I804" s="10">
        <f>IFERROR(VLOOKUP(C804,'Policy Adjustors'!$A$7:$C$16,3,FALSE),0)</f>
        <v>1.36</v>
      </c>
      <c r="J804" s="65">
        <f t="shared" si="37"/>
        <v>0.69679999999999997</v>
      </c>
      <c r="K804" s="65">
        <f t="shared" si="38"/>
        <v>1.0891999999999999</v>
      </c>
      <c r="L804" s="44"/>
    </row>
    <row r="805" spans="1:12" x14ac:dyDescent="0.25">
      <c r="A805" s="8" t="s">
        <v>799</v>
      </c>
      <c r="B805" s="25" t="s">
        <v>1501</v>
      </c>
      <c r="C805" s="8" t="s">
        <v>1597</v>
      </c>
      <c r="D805" s="74">
        <v>5.1103466324689428</v>
      </c>
      <c r="E805" s="9">
        <v>1.0901000000000001</v>
      </c>
      <c r="F805" s="9">
        <v>1.0925</v>
      </c>
      <c r="G805" s="9">
        <f t="shared" si="36"/>
        <v>1.1909000000000001</v>
      </c>
      <c r="H805" s="10">
        <f>IFERROR(VLOOKUP(C805,'Policy Adjustors'!$A$7:$C$16,2,FALSE),0)</f>
        <v>0.87</v>
      </c>
      <c r="I805" s="10">
        <f>IFERROR(VLOOKUP(C805,'Policy Adjustors'!$A$7:$C$16,3,FALSE),0)</f>
        <v>1.36</v>
      </c>
      <c r="J805" s="65">
        <f t="shared" si="37"/>
        <v>1.0361</v>
      </c>
      <c r="K805" s="65">
        <f t="shared" si="38"/>
        <v>1.6195999999999999</v>
      </c>
      <c r="L805" s="44"/>
    </row>
    <row r="806" spans="1:12" x14ac:dyDescent="0.25">
      <c r="A806" s="8" t="s">
        <v>800</v>
      </c>
      <c r="B806" s="25" t="s">
        <v>1501</v>
      </c>
      <c r="C806" s="8" t="s">
        <v>1597</v>
      </c>
      <c r="D806" s="74">
        <v>7.0109434338637433</v>
      </c>
      <c r="E806" s="9">
        <v>1.5702</v>
      </c>
      <c r="F806" s="9">
        <v>1.0925</v>
      </c>
      <c r="G806" s="9">
        <f t="shared" si="36"/>
        <v>1.7154</v>
      </c>
      <c r="H806" s="10">
        <f>IFERROR(VLOOKUP(C806,'Policy Adjustors'!$A$7:$C$16,2,FALSE),0)</f>
        <v>0.87</v>
      </c>
      <c r="I806" s="10">
        <f>IFERROR(VLOOKUP(C806,'Policy Adjustors'!$A$7:$C$16,3,FALSE),0)</f>
        <v>1.36</v>
      </c>
      <c r="J806" s="65">
        <f t="shared" si="37"/>
        <v>1.4923999999999999</v>
      </c>
      <c r="K806" s="65">
        <f t="shared" si="38"/>
        <v>2.3329</v>
      </c>
      <c r="L806" s="44"/>
    </row>
    <row r="807" spans="1:12" x14ac:dyDescent="0.25">
      <c r="A807" s="8" t="s">
        <v>801</v>
      </c>
      <c r="B807" s="25" t="s">
        <v>1502</v>
      </c>
      <c r="C807" s="8" t="s">
        <v>1595</v>
      </c>
      <c r="D807" s="74">
        <v>2.0790798693025958</v>
      </c>
      <c r="E807" s="9">
        <v>0.40110000000000001</v>
      </c>
      <c r="F807" s="9">
        <v>1.0925</v>
      </c>
      <c r="G807" s="9">
        <f t="shared" si="36"/>
        <v>0.43819999999999998</v>
      </c>
      <c r="H807" s="10">
        <f>IFERROR(VLOOKUP(C807,'Policy Adjustors'!$A$7:$C$16,2,FALSE),0)</f>
        <v>0.83</v>
      </c>
      <c r="I807" s="10">
        <f>IFERROR(VLOOKUP(C807,'Policy Adjustors'!$A$7:$C$16,3,FALSE),0)</f>
        <v>0.83</v>
      </c>
      <c r="J807" s="65">
        <f t="shared" si="37"/>
        <v>0.36370000000000002</v>
      </c>
      <c r="K807" s="65">
        <f t="shared" si="38"/>
        <v>0.36370000000000002</v>
      </c>
      <c r="L807" s="44"/>
    </row>
    <row r="808" spans="1:12" x14ac:dyDescent="0.25">
      <c r="A808" s="8" t="s">
        <v>802</v>
      </c>
      <c r="B808" s="25" t="s">
        <v>1502</v>
      </c>
      <c r="C808" s="8" t="s">
        <v>1595</v>
      </c>
      <c r="D808" s="74">
        <v>3.285828636085268</v>
      </c>
      <c r="E808" s="9">
        <v>0.61240000000000006</v>
      </c>
      <c r="F808" s="9">
        <v>1.0925</v>
      </c>
      <c r="G808" s="9">
        <f t="shared" si="36"/>
        <v>0.66900000000000004</v>
      </c>
      <c r="H808" s="10">
        <f>IFERROR(VLOOKUP(C808,'Policy Adjustors'!$A$7:$C$16,2,FALSE),0)</f>
        <v>0.83</v>
      </c>
      <c r="I808" s="10">
        <f>IFERROR(VLOOKUP(C808,'Policy Adjustors'!$A$7:$C$16,3,FALSE),0)</f>
        <v>0.83</v>
      </c>
      <c r="J808" s="65">
        <f t="shared" si="37"/>
        <v>0.55530000000000002</v>
      </c>
      <c r="K808" s="65">
        <f t="shared" si="38"/>
        <v>0.55530000000000002</v>
      </c>
      <c r="L808" s="44"/>
    </row>
    <row r="809" spans="1:12" x14ac:dyDescent="0.25">
      <c r="A809" s="8" t="s">
        <v>803</v>
      </c>
      <c r="B809" s="25" t="s">
        <v>1502</v>
      </c>
      <c r="C809" s="8" t="s">
        <v>1595</v>
      </c>
      <c r="D809" s="74">
        <v>5.8783494341155755</v>
      </c>
      <c r="E809" s="9">
        <v>1.2017</v>
      </c>
      <c r="F809" s="9">
        <v>1.0925</v>
      </c>
      <c r="G809" s="9">
        <f t="shared" si="36"/>
        <v>1.3129</v>
      </c>
      <c r="H809" s="10">
        <f>IFERROR(VLOOKUP(C809,'Policy Adjustors'!$A$7:$C$16,2,FALSE),0)</f>
        <v>0.83</v>
      </c>
      <c r="I809" s="10">
        <f>IFERROR(VLOOKUP(C809,'Policy Adjustors'!$A$7:$C$16,3,FALSE),0)</f>
        <v>0.83</v>
      </c>
      <c r="J809" s="65">
        <f t="shared" si="37"/>
        <v>1.0896999999999999</v>
      </c>
      <c r="K809" s="65">
        <f t="shared" si="38"/>
        <v>1.0896999999999999</v>
      </c>
      <c r="L809" s="44"/>
    </row>
    <row r="810" spans="1:12" x14ac:dyDescent="0.25">
      <c r="A810" s="8" t="s">
        <v>804</v>
      </c>
      <c r="B810" s="25" t="s">
        <v>1502</v>
      </c>
      <c r="C810" s="8" t="s">
        <v>1595</v>
      </c>
      <c r="D810" s="74">
        <v>12.620615200057754</v>
      </c>
      <c r="E810" s="9">
        <v>2.7273999999999998</v>
      </c>
      <c r="F810" s="9">
        <v>1.0925</v>
      </c>
      <c r="G810" s="9">
        <f t="shared" si="36"/>
        <v>2.9796999999999998</v>
      </c>
      <c r="H810" s="10">
        <f>IFERROR(VLOOKUP(C810,'Policy Adjustors'!$A$7:$C$16,2,FALSE),0)</f>
        <v>0.83</v>
      </c>
      <c r="I810" s="10">
        <f>IFERROR(VLOOKUP(C810,'Policy Adjustors'!$A$7:$C$16,3,FALSE),0)</f>
        <v>0.83</v>
      </c>
      <c r="J810" s="65">
        <f t="shared" si="37"/>
        <v>2.4731999999999998</v>
      </c>
      <c r="K810" s="65">
        <f t="shared" si="38"/>
        <v>2.4731999999999998</v>
      </c>
      <c r="L810" s="44"/>
    </row>
    <row r="811" spans="1:12" x14ac:dyDescent="0.25">
      <c r="A811" s="8" t="s">
        <v>805</v>
      </c>
      <c r="B811" s="25" t="s">
        <v>1503</v>
      </c>
      <c r="C811" s="8" t="s">
        <v>1595</v>
      </c>
      <c r="D811" s="74">
        <v>2.2974928307690665</v>
      </c>
      <c r="E811" s="9">
        <v>0.45279999999999998</v>
      </c>
      <c r="F811" s="9">
        <v>1.0925</v>
      </c>
      <c r="G811" s="9">
        <f t="shared" si="36"/>
        <v>0.49469999999999997</v>
      </c>
      <c r="H811" s="10">
        <f>IFERROR(VLOOKUP(C811,'Policy Adjustors'!$A$7:$C$16,2,FALSE),0)</f>
        <v>0.83</v>
      </c>
      <c r="I811" s="10">
        <f>IFERROR(VLOOKUP(C811,'Policy Adjustors'!$A$7:$C$16,3,FALSE),0)</f>
        <v>0.83</v>
      </c>
      <c r="J811" s="65">
        <f t="shared" si="37"/>
        <v>0.41060000000000002</v>
      </c>
      <c r="K811" s="65">
        <f t="shared" si="38"/>
        <v>0.41060000000000002</v>
      </c>
      <c r="L811" s="44"/>
    </row>
    <row r="812" spans="1:12" x14ac:dyDescent="0.25">
      <c r="A812" s="8" t="s">
        <v>806</v>
      </c>
      <c r="B812" s="25" t="s">
        <v>1503</v>
      </c>
      <c r="C812" s="8" t="s">
        <v>1595</v>
      </c>
      <c r="D812" s="74">
        <v>2.9270972414082577</v>
      </c>
      <c r="E812" s="9">
        <v>0.57220000000000004</v>
      </c>
      <c r="F812" s="9">
        <v>1.0925</v>
      </c>
      <c r="G812" s="9">
        <f t="shared" si="36"/>
        <v>0.62509999999999999</v>
      </c>
      <c r="H812" s="10">
        <f>IFERROR(VLOOKUP(C812,'Policy Adjustors'!$A$7:$C$16,2,FALSE),0)</f>
        <v>0.83</v>
      </c>
      <c r="I812" s="10">
        <f>IFERROR(VLOOKUP(C812,'Policy Adjustors'!$A$7:$C$16,3,FALSE),0)</f>
        <v>0.83</v>
      </c>
      <c r="J812" s="65">
        <f t="shared" si="37"/>
        <v>0.51880000000000004</v>
      </c>
      <c r="K812" s="65">
        <f t="shared" si="38"/>
        <v>0.51880000000000004</v>
      </c>
      <c r="L812" s="44"/>
    </row>
    <row r="813" spans="1:12" x14ac:dyDescent="0.25">
      <c r="A813" s="8" t="s">
        <v>807</v>
      </c>
      <c r="B813" s="25" t="s">
        <v>1503</v>
      </c>
      <c r="C813" s="8" t="s">
        <v>1595</v>
      </c>
      <c r="D813" s="74">
        <v>4.0555885576486279</v>
      </c>
      <c r="E813" s="9">
        <v>0.77669999999999995</v>
      </c>
      <c r="F813" s="9">
        <v>1.0925</v>
      </c>
      <c r="G813" s="9">
        <f t="shared" si="36"/>
        <v>0.84850000000000003</v>
      </c>
      <c r="H813" s="10">
        <f>IFERROR(VLOOKUP(C813,'Policy Adjustors'!$A$7:$C$16,2,FALSE),0)</f>
        <v>0.83</v>
      </c>
      <c r="I813" s="10">
        <f>IFERROR(VLOOKUP(C813,'Policy Adjustors'!$A$7:$C$16,3,FALSE),0)</f>
        <v>0.83</v>
      </c>
      <c r="J813" s="65">
        <f t="shared" si="37"/>
        <v>0.70430000000000004</v>
      </c>
      <c r="K813" s="65">
        <f t="shared" si="38"/>
        <v>0.70430000000000004</v>
      </c>
      <c r="L813" s="44"/>
    </row>
    <row r="814" spans="1:12" x14ac:dyDescent="0.25">
      <c r="A814" s="8" t="s">
        <v>808</v>
      </c>
      <c r="B814" s="25" t="s">
        <v>1503</v>
      </c>
      <c r="C814" s="8" t="s">
        <v>1595</v>
      </c>
      <c r="D814" s="74">
        <v>6.0854016100843227</v>
      </c>
      <c r="E814" s="9">
        <v>1.2546999999999999</v>
      </c>
      <c r="F814" s="9">
        <v>1.0925</v>
      </c>
      <c r="G814" s="9">
        <f t="shared" si="36"/>
        <v>1.3708</v>
      </c>
      <c r="H814" s="10">
        <f>IFERROR(VLOOKUP(C814,'Policy Adjustors'!$A$7:$C$16,2,FALSE),0)</f>
        <v>0.83</v>
      </c>
      <c r="I814" s="10">
        <f>IFERROR(VLOOKUP(C814,'Policy Adjustors'!$A$7:$C$16,3,FALSE),0)</f>
        <v>0.83</v>
      </c>
      <c r="J814" s="65">
        <f t="shared" si="37"/>
        <v>1.1377999999999999</v>
      </c>
      <c r="K814" s="65">
        <f t="shared" si="38"/>
        <v>1.1377999999999999</v>
      </c>
      <c r="L814" s="44"/>
    </row>
    <row r="815" spans="1:12" x14ac:dyDescent="0.25">
      <c r="A815" s="8" t="s">
        <v>809</v>
      </c>
      <c r="B815" s="25" t="s">
        <v>1504</v>
      </c>
      <c r="C815" s="8" t="s">
        <v>1595</v>
      </c>
      <c r="D815" s="74">
        <v>1.5739792058926985</v>
      </c>
      <c r="E815" s="9">
        <v>0.48920000000000002</v>
      </c>
      <c r="F815" s="9">
        <v>1.0925</v>
      </c>
      <c r="G815" s="9">
        <f t="shared" si="36"/>
        <v>0.53449999999999998</v>
      </c>
      <c r="H815" s="10">
        <f>IFERROR(VLOOKUP(C815,'Policy Adjustors'!$A$7:$C$16,2,FALSE),0)</f>
        <v>0.83</v>
      </c>
      <c r="I815" s="10">
        <f>IFERROR(VLOOKUP(C815,'Policy Adjustors'!$A$7:$C$16,3,FALSE),0)</f>
        <v>0.83</v>
      </c>
      <c r="J815" s="65">
        <f t="shared" si="37"/>
        <v>0.44359999999999999</v>
      </c>
      <c r="K815" s="65">
        <f t="shared" si="38"/>
        <v>0.44359999999999999</v>
      </c>
      <c r="L815" s="44"/>
    </row>
    <row r="816" spans="1:12" x14ac:dyDescent="0.25">
      <c r="A816" s="8" t="s">
        <v>810</v>
      </c>
      <c r="B816" s="25" t="s">
        <v>1504</v>
      </c>
      <c r="C816" s="8" t="s">
        <v>1595</v>
      </c>
      <c r="D816" s="74">
        <v>1.7967621139965502</v>
      </c>
      <c r="E816" s="9">
        <v>0.60289999999999999</v>
      </c>
      <c r="F816" s="9">
        <v>1.0925</v>
      </c>
      <c r="G816" s="9">
        <f t="shared" si="36"/>
        <v>0.65869999999999995</v>
      </c>
      <c r="H816" s="10">
        <f>IFERROR(VLOOKUP(C816,'Policy Adjustors'!$A$7:$C$16,2,FALSE),0)</f>
        <v>0.83</v>
      </c>
      <c r="I816" s="10">
        <f>IFERROR(VLOOKUP(C816,'Policy Adjustors'!$A$7:$C$16,3,FALSE),0)</f>
        <v>0.83</v>
      </c>
      <c r="J816" s="65">
        <f t="shared" si="37"/>
        <v>0.54669999999999996</v>
      </c>
      <c r="K816" s="65">
        <f t="shared" si="38"/>
        <v>0.54669999999999996</v>
      </c>
      <c r="L816" s="44"/>
    </row>
    <row r="817" spans="1:12" x14ac:dyDescent="0.25">
      <c r="A817" s="8" t="s">
        <v>811</v>
      </c>
      <c r="B817" s="25" t="s">
        <v>1504</v>
      </c>
      <c r="C817" s="8" t="s">
        <v>1595</v>
      </c>
      <c r="D817" s="74">
        <v>3.7807045985894043</v>
      </c>
      <c r="E817" s="9">
        <v>1.0134000000000001</v>
      </c>
      <c r="F817" s="9">
        <v>1.0925</v>
      </c>
      <c r="G817" s="9">
        <f t="shared" si="36"/>
        <v>1.1071</v>
      </c>
      <c r="H817" s="10">
        <f>IFERROR(VLOOKUP(C817,'Policy Adjustors'!$A$7:$C$16,2,FALSE),0)</f>
        <v>0.83</v>
      </c>
      <c r="I817" s="10">
        <f>IFERROR(VLOOKUP(C817,'Policy Adjustors'!$A$7:$C$16,3,FALSE),0)</f>
        <v>0.83</v>
      </c>
      <c r="J817" s="65">
        <f t="shared" si="37"/>
        <v>0.91890000000000005</v>
      </c>
      <c r="K817" s="65">
        <f t="shared" si="38"/>
        <v>0.91890000000000005</v>
      </c>
      <c r="L817" s="44"/>
    </row>
    <row r="818" spans="1:12" x14ac:dyDescent="0.25">
      <c r="A818" s="8" t="s">
        <v>812</v>
      </c>
      <c r="B818" s="25" t="s">
        <v>1504</v>
      </c>
      <c r="C818" s="8" t="s">
        <v>1595</v>
      </c>
      <c r="D818" s="74">
        <v>5.8611725802084989</v>
      </c>
      <c r="E818" s="9">
        <v>1.6442000000000001</v>
      </c>
      <c r="F818" s="9">
        <v>1.0925</v>
      </c>
      <c r="G818" s="9">
        <f t="shared" si="36"/>
        <v>1.7963</v>
      </c>
      <c r="H818" s="10">
        <f>IFERROR(VLOOKUP(C818,'Policy Adjustors'!$A$7:$C$16,2,FALSE),0)</f>
        <v>0.83</v>
      </c>
      <c r="I818" s="10">
        <f>IFERROR(VLOOKUP(C818,'Policy Adjustors'!$A$7:$C$16,3,FALSE),0)</f>
        <v>0.83</v>
      </c>
      <c r="J818" s="65">
        <f t="shared" si="37"/>
        <v>1.4908999999999999</v>
      </c>
      <c r="K818" s="65">
        <f t="shared" si="38"/>
        <v>1.4908999999999999</v>
      </c>
      <c r="L818" s="44"/>
    </row>
    <row r="819" spans="1:12" x14ac:dyDescent="0.25">
      <c r="A819" s="8" t="s">
        <v>813</v>
      </c>
      <c r="B819" s="25" t="s">
        <v>2094</v>
      </c>
      <c r="C819" s="8" t="s">
        <v>1595</v>
      </c>
      <c r="D819" s="74">
        <v>1.8986594386727549</v>
      </c>
      <c r="E819" s="9">
        <v>0.40589999999999998</v>
      </c>
      <c r="F819" s="9">
        <v>1.0925</v>
      </c>
      <c r="G819" s="9">
        <f t="shared" si="36"/>
        <v>0.44340000000000002</v>
      </c>
      <c r="H819" s="10">
        <f>IFERROR(VLOOKUP(C819,'Policy Adjustors'!$A$7:$C$16,2,FALSE),0)</f>
        <v>0.83</v>
      </c>
      <c r="I819" s="10">
        <f>IFERROR(VLOOKUP(C819,'Policy Adjustors'!$A$7:$C$16,3,FALSE),0)</f>
        <v>0.83</v>
      </c>
      <c r="J819" s="65">
        <f t="shared" si="37"/>
        <v>0.36799999999999999</v>
      </c>
      <c r="K819" s="65">
        <f t="shared" si="38"/>
        <v>0.36799999999999999</v>
      </c>
      <c r="L819" s="44"/>
    </row>
    <row r="820" spans="1:12" x14ac:dyDescent="0.25">
      <c r="A820" s="8" t="s">
        <v>814</v>
      </c>
      <c r="B820" s="25" t="s">
        <v>2094</v>
      </c>
      <c r="C820" s="8" t="s">
        <v>1595</v>
      </c>
      <c r="D820" s="74">
        <v>3.0653838712560697</v>
      </c>
      <c r="E820" s="9">
        <v>0.59689999999999999</v>
      </c>
      <c r="F820" s="9">
        <v>1.0925</v>
      </c>
      <c r="G820" s="9">
        <f t="shared" si="36"/>
        <v>0.65210000000000001</v>
      </c>
      <c r="H820" s="10">
        <f>IFERROR(VLOOKUP(C820,'Policy Adjustors'!$A$7:$C$16,2,FALSE),0)</f>
        <v>0.83</v>
      </c>
      <c r="I820" s="10">
        <f>IFERROR(VLOOKUP(C820,'Policy Adjustors'!$A$7:$C$16,3,FALSE),0)</f>
        <v>0.83</v>
      </c>
      <c r="J820" s="65">
        <f t="shared" si="37"/>
        <v>0.54120000000000001</v>
      </c>
      <c r="K820" s="65">
        <f t="shared" si="38"/>
        <v>0.54120000000000001</v>
      </c>
      <c r="L820" s="44"/>
    </row>
    <row r="821" spans="1:12" x14ac:dyDescent="0.25">
      <c r="A821" s="8" t="s">
        <v>815</v>
      </c>
      <c r="B821" s="25" t="s">
        <v>2094</v>
      </c>
      <c r="C821" s="8" t="s">
        <v>1595</v>
      </c>
      <c r="D821" s="74">
        <v>4.2299325601121271</v>
      </c>
      <c r="E821" s="9">
        <v>0.86890000000000001</v>
      </c>
      <c r="F821" s="9">
        <v>1.0925</v>
      </c>
      <c r="G821" s="9">
        <f t="shared" si="36"/>
        <v>0.94930000000000003</v>
      </c>
      <c r="H821" s="10">
        <f>IFERROR(VLOOKUP(C821,'Policy Adjustors'!$A$7:$C$16,2,FALSE),0)</f>
        <v>0.83</v>
      </c>
      <c r="I821" s="10">
        <f>IFERROR(VLOOKUP(C821,'Policy Adjustors'!$A$7:$C$16,3,FALSE),0)</f>
        <v>0.83</v>
      </c>
      <c r="J821" s="65">
        <f t="shared" si="37"/>
        <v>0.78790000000000004</v>
      </c>
      <c r="K821" s="65">
        <f t="shared" si="38"/>
        <v>0.78790000000000004</v>
      </c>
      <c r="L821" s="44"/>
    </row>
    <row r="822" spans="1:12" x14ac:dyDescent="0.25">
      <c r="A822" s="8" t="s">
        <v>816</v>
      </c>
      <c r="B822" s="25" t="s">
        <v>2094</v>
      </c>
      <c r="C822" s="8" t="s">
        <v>1595</v>
      </c>
      <c r="D822" s="74">
        <v>6.7377068392676325</v>
      </c>
      <c r="E822" s="9">
        <v>1.4699</v>
      </c>
      <c r="F822" s="9">
        <v>1.0925</v>
      </c>
      <c r="G822" s="9">
        <f t="shared" si="36"/>
        <v>1.6059000000000001</v>
      </c>
      <c r="H822" s="10">
        <f>IFERROR(VLOOKUP(C822,'Policy Adjustors'!$A$7:$C$16,2,FALSE),0)</f>
        <v>0.83</v>
      </c>
      <c r="I822" s="10">
        <f>IFERROR(VLOOKUP(C822,'Policy Adjustors'!$A$7:$C$16,3,FALSE),0)</f>
        <v>0.83</v>
      </c>
      <c r="J822" s="65">
        <f t="shared" si="37"/>
        <v>1.3329</v>
      </c>
      <c r="K822" s="65">
        <f t="shared" si="38"/>
        <v>1.3329</v>
      </c>
      <c r="L822" s="44"/>
    </row>
    <row r="823" spans="1:12" x14ac:dyDescent="0.25">
      <c r="A823" s="8" t="s">
        <v>817</v>
      </c>
      <c r="B823" s="25" t="s">
        <v>1505</v>
      </c>
      <c r="C823" s="8" t="s">
        <v>1595</v>
      </c>
      <c r="D823" s="74">
        <v>2.1019623662562101</v>
      </c>
      <c r="E823" s="9">
        <v>0.46060000000000001</v>
      </c>
      <c r="F823" s="9">
        <v>1.0925</v>
      </c>
      <c r="G823" s="9">
        <f t="shared" si="36"/>
        <v>0.50319999999999998</v>
      </c>
      <c r="H823" s="10">
        <f>IFERROR(VLOOKUP(C823,'Policy Adjustors'!$A$7:$C$16,2,FALSE),0)</f>
        <v>0.83</v>
      </c>
      <c r="I823" s="10">
        <f>IFERROR(VLOOKUP(C823,'Policy Adjustors'!$A$7:$C$16,3,FALSE),0)</f>
        <v>0.83</v>
      </c>
      <c r="J823" s="65">
        <f t="shared" si="37"/>
        <v>0.41770000000000002</v>
      </c>
      <c r="K823" s="65">
        <f t="shared" si="38"/>
        <v>0.41770000000000002</v>
      </c>
      <c r="L823" s="44"/>
    </row>
    <row r="824" spans="1:12" x14ac:dyDescent="0.25">
      <c r="A824" s="8" t="s">
        <v>818</v>
      </c>
      <c r="B824" s="25" t="s">
        <v>1505</v>
      </c>
      <c r="C824" s="8" t="s">
        <v>1595</v>
      </c>
      <c r="D824" s="74">
        <v>2.7309067221404089</v>
      </c>
      <c r="E824" s="9">
        <v>0.6089</v>
      </c>
      <c r="F824" s="9">
        <v>1.0925</v>
      </c>
      <c r="G824" s="9">
        <f t="shared" si="36"/>
        <v>0.66520000000000001</v>
      </c>
      <c r="H824" s="10">
        <f>IFERROR(VLOOKUP(C824,'Policy Adjustors'!$A$7:$C$16,2,FALSE),0)</f>
        <v>0.83</v>
      </c>
      <c r="I824" s="10">
        <f>IFERROR(VLOOKUP(C824,'Policy Adjustors'!$A$7:$C$16,3,FALSE),0)</f>
        <v>0.83</v>
      </c>
      <c r="J824" s="65">
        <f t="shared" si="37"/>
        <v>0.55210000000000004</v>
      </c>
      <c r="K824" s="65">
        <f t="shared" si="38"/>
        <v>0.55210000000000004</v>
      </c>
      <c r="L824" s="44"/>
    </row>
    <row r="825" spans="1:12" x14ac:dyDescent="0.25">
      <c r="A825" s="8" t="s">
        <v>819</v>
      </c>
      <c r="B825" s="25" t="s">
        <v>1505</v>
      </c>
      <c r="C825" s="8" t="s">
        <v>1595</v>
      </c>
      <c r="D825" s="74">
        <v>4.1692020850068952</v>
      </c>
      <c r="E825" s="9">
        <v>0.91900000000000004</v>
      </c>
      <c r="F825" s="9">
        <v>1.0925</v>
      </c>
      <c r="G825" s="9">
        <f t="shared" si="36"/>
        <v>1.004</v>
      </c>
      <c r="H825" s="10">
        <f>IFERROR(VLOOKUP(C825,'Policy Adjustors'!$A$7:$C$16,2,FALSE),0)</f>
        <v>0.83</v>
      </c>
      <c r="I825" s="10">
        <f>IFERROR(VLOOKUP(C825,'Policy Adjustors'!$A$7:$C$16,3,FALSE),0)</f>
        <v>0.83</v>
      </c>
      <c r="J825" s="65">
        <f t="shared" si="37"/>
        <v>0.83330000000000004</v>
      </c>
      <c r="K825" s="65">
        <f t="shared" si="38"/>
        <v>0.83330000000000004</v>
      </c>
      <c r="L825" s="44"/>
    </row>
    <row r="826" spans="1:12" x14ac:dyDescent="0.25">
      <c r="A826" s="8" t="s">
        <v>820</v>
      </c>
      <c r="B826" s="25" t="s">
        <v>1505</v>
      </c>
      <c r="C826" s="8" t="s">
        <v>1595</v>
      </c>
      <c r="D826" s="74">
        <v>6.3391435332562747</v>
      </c>
      <c r="E826" s="9">
        <v>1.4991000000000001</v>
      </c>
      <c r="F826" s="9">
        <v>1.0925</v>
      </c>
      <c r="G826" s="9">
        <f t="shared" si="36"/>
        <v>1.6377999999999999</v>
      </c>
      <c r="H826" s="10">
        <f>IFERROR(VLOOKUP(C826,'Policy Adjustors'!$A$7:$C$16,2,FALSE),0)</f>
        <v>0.83</v>
      </c>
      <c r="I826" s="10">
        <f>IFERROR(VLOOKUP(C826,'Policy Adjustors'!$A$7:$C$16,3,FALSE),0)</f>
        <v>0.83</v>
      </c>
      <c r="J826" s="65">
        <f t="shared" si="37"/>
        <v>1.3593999999999999</v>
      </c>
      <c r="K826" s="65">
        <f t="shared" si="38"/>
        <v>1.3593999999999999</v>
      </c>
      <c r="L826" s="44"/>
    </row>
    <row r="827" spans="1:12" x14ac:dyDescent="0.25">
      <c r="A827" s="8" t="s">
        <v>821</v>
      </c>
      <c r="B827" s="25" t="s">
        <v>1506</v>
      </c>
      <c r="C827" s="8" t="s">
        <v>1595</v>
      </c>
      <c r="D827" s="74">
        <v>2.1835416537050287</v>
      </c>
      <c r="E827" s="9">
        <v>0.4521</v>
      </c>
      <c r="F827" s="9">
        <v>1.0925</v>
      </c>
      <c r="G827" s="9">
        <f t="shared" si="36"/>
        <v>0.49390000000000001</v>
      </c>
      <c r="H827" s="10">
        <f>IFERROR(VLOOKUP(C827,'Policy Adjustors'!$A$7:$C$16,2,FALSE),0)</f>
        <v>0.83</v>
      </c>
      <c r="I827" s="10">
        <f>IFERROR(VLOOKUP(C827,'Policy Adjustors'!$A$7:$C$16,3,FALSE),0)</f>
        <v>0.83</v>
      </c>
      <c r="J827" s="65">
        <f t="shared" si="37"/>
        <v>0.40989999999999999</v>
      </c>
      <c r="K827" s="65">
        <f t="shared" si="38"/>
        <v>0.40989999999999999</v>
      </c>
      <c r="L827" s="44"/>
    </row>
    <row r="828" spans="1:12" x14ac:dyDescent="0.25">
      <c r="A828" s="8" t="s">
        <v>822</v>
      </c>
      <c r="B828" s="25" t="s">
        <v>1506</v>
      </c>
      <c r="C828" s="8" t="s">
        <v>1595</v>
      </c>
      <c r="D828" s="74">
        <v>2.9595527087752123</v>
      </c>
      <c r="E828" s="9">
        <v>0.59360000000000002</v>
      </c>
      <c r="F828" s="9">
        <v>1.0925</v>
      </c>
      <c r="G828" s="9">
        <f t="shared" si="36"/>
        <v>0.64849999999999997</v>
      </c>
      <c r="H828" s="10">
        <f>IFERROR(VLOOKUP(C828,'Policy Adjustors'!$A$7:$C$16,2,FALSE),0)</f>
        <v>0.83</v>
      </c>
      <c r="I828" s="10">
        <f>IFERROR(VLOOKUP(C828,'Policy Adjustors'!$A$7:$C$16,3,FALSE),0)</f>
        <v>0.83</v>
      </c>
      <c r="J828" s="65">
        <f t="shared" si="37"/>
        <v>0.5383</v>
      </c>
      <c r="K828" s="65">
        <f t="shared" si="38"/>
        <v>0.5383</v>
      </c>
      <c r="L828" s="44"/>
    </row>
    <row r="829" spans="1:12" x14ac:dyDescent="0.25">
      <c r="A829" s="8" t="s">
        <v>823</v>
      </c>
      <c r="B829" s="25" t="s">
        <v>1506</v>
      </c>
      <c r="C829" s="8" t="s">
        <v>1595</v>
      </c>
      <c r="D829" s="74">
        <v>4.6302504343351858</v>
      </c>
      <c r="E829" s="9">
        <v>0.92359999999999998</v>
      </c>
      <c r="F829" s="9">
        <v>1.0925</v>
      </c>
      <c r="G829" s="9">
        <f t="shared" si="36"/>
        <v>1.0089999999999999</v>
      </c>
      <c r="H829" s="10">
        <f>IFERROR(VLOOKUP(C829,'Policy Adjustors'!$A$7:$C$16,2,FALSE),0)</f>
        <v>0.83</v>
      </c>
      <c r="I829" s="10">
        <f>IFERROR(VLOOKUP(C829,'Policy Adjustors'!$A$7:$C$16,3,FALSE),0)</f>
        <v>0.83</v>
      </c>
      <c r="J829" s="65">
        <f t="shared" si="37"/>
        <v>0.83750000000000002</v>
      </c>
      <c r="K829" s="65">
        <f t="shared" si="38"/>
        <v>0.83750000000000002</v>
      </c>
      <c r="L829" s="44"/>
    </row>
    <row r="830" spans="1:12" x14ac:dyDescent="0.25">
      <c r="A830" s="8" t="s">
        <v>824</v>
      </c>
      <c r="B830" s="25" t="s">
        <v>1506</v>
      </c>
      <c r="C830" s="8" t="s">
        <v>1595</v>
      </c>
      <c r="D830" s="74">
        <v>7.0838590292638193</v>
      </c>
      <c r="E830" s="9">
        <v>1.6934</v>
      </c>
      <c r="F830" s="9">
        <v>1.0925</v>
      </c>
      <c r="G830" s="9">
        <f t="shared" si="36"/>
        <v>1.85</v>
      </c>
      <c r="H830" s="10">
        <f>IFERROR(VLOOKUP(C830,'Policy Adjustors'!$A$7:$C$16,2,FALSE),0)</f>
        <v>0.83</v>
      </c>
      <c r="I830" s="10">
        <f>IFERROR(VLOOKUP(C830,'Policy Adjustors'!$A$7:$C$16,3,FALSE),0)</f>
        <v>0.83</v>
      </c>
      <c r="J830" s="65">
        <f t="shared" si="37"/>
        <v>1.5355000000000001</v>
      </c>
      <c r="K830" s="65">
        <f t="shared" si="38"/>
        <v>1.5355000000000001</v>
      </c>
      <c r="L830" s="44"/>
    </row>
    <row r="831" spans="1:12" x14ac:dyDescent="0.25">
      <c r="A831" s="8" t="s">
        <v>825</v>
      </c>
      <c r="B831" s="25" t="s">
        <v>1507</v>
      </c>
      <c r="C831" s="8" t="s">
        <v>1595</v>
      </c>
      <c r="D831" s="74">
        <v>1.8803794949527355</v>
      </c>
      <c r="E831" s="9">
        <v>0.42609999999999998</v>
      </c>
      <c r="F831" s="9">
        <v>1.0925</v>
      </c>
      <c r="G831" s="9">
        <f t="shared" si="36"/>
        <v>0.46550000000000002</v>
      </c>
      <c r="H831" s="10">
        <f>IFERROR(VLOOKUP(C831,'Policy Adjustors'!$A$7:$C$16,2,FALSE),0)</f>
        <v>0.83</v>
      </c>
      <c r="I831" s="10">
        <f>IFERROR(VLOOKUP(C831,'Policy Adjustors'!$A$7:$C$16,3,FALSE),0)</f>
        <v>0.83</v>
      </c>
      <c r="J831" s="65">
        <f t="shared" si="37"/>
        <v>0.38640000000000002</v>
      </c>
      <c r="K831" s="65">
        <f t="shared" si="38"/>
        <v>0.38640000000000002</v>
      </c>
      <c r="L831" s="44"/>
    </row>
    <row r="832" spans="1:12" x14ac:dyDescent="0.25">
      <c r="A832" s="8" t="s">
        <v>826</v>
      </c>
      <c r="B832" s="25" t="s">
        <v>1507</v>
      </c>
      <c r="C832" s="8" t="s">
        <v>1595</v>
      </c>
      <c r="D832" s="74">
        <v>2.4369978280139932</v>
      </c>
      <c r="E832" s="9">
        <v>0.55900000000000005</v>
      </c>
      <c r="F832" s="9">
        <v>1.0925</v>
      </c>
      <c r="G832" s="9">
        <f t="shared" si="36"/>
        <v>0.61070000000000002</v>
      </c>
      <c r="H832" s="10">
        <f>IFERROR(VLOOKUP(C832,'Policy Adjustors'!$A$7:$C$16,2,FALSE),0)</f>
        <v>0.83</v>
      </c>
      <c r="I832" s="10">
        <f>IFERROR(VLOOKUP(C832,'Policy Adjustors'!$A$7:$C$16,3,FALSE),0)</f>
        <v>0.83</v>
      </c>
      <c r="J832" s="65">
        <f t="shared" si="37"/>
        <v>0.50690000000000002</v>
      </c>
      <c r="K832" s="65">
        <f t="shared" si="38"/>
        <v>0.50690000000000002</v>
      </c>
      <c r="L832" s="44"/>
    </row>
    <row r="833" spans="1:12" x14ac:dyDescent="0.25">
      <c r="A833" s="8" t="s">
        <v>827</v>
      </c>
      <c r="B833" s="25" t="s">
        <v>1507</v>
      </c>
      <c r="C833" s="8" t="s">
        <v>1595</v>
      </c>
      <c r="D833" s="74">
        <v>3.5911783226058169</v>
      </c>
      <c r="E833" s="9">
        <v>0.84899999999999998</v>
      </c>
      <c r="F833" s="9">
        <v>1.0925</v>
      </c>
      <c r="G833" s="9">
        <f t="shared" si="36"/>
        <v>0.92749999999999999</v>
      </c>
      <c r="H833" s="10">
        <f>IFERROR(VLOOKUP(C833,'Policy Adjustors'!$A$7:$C$16,2,FALSE),0)</f>
        <v>0.83</v>
      </c>
      <c r="I833" s="10">
        <f>IFERROR(VLOOKUP(C833,'Policy Adjustors'!$A$7:$C$16,3,FALSE),0)</f>
        <v>0.83</v>
      </c>
      <c r="J833" s="65">
        <f t="shared" si="37"/>
        <v>0.76980000000000004</v>
      </c>
      <c r="K833" s="65">
        <f t="shared" si="38"/>
        <v>0.76980000000000004</v>
      </c>
      <c r="L833" s="44"/>
    </row>
    <row r="834" spans="1:12" x14ac:dyDescent="0.25">
      <c r="A834" s="8" t="s">
        <v>828</v>
      </c>
      <c r="B834" s="25" t="s">
        <v>1507</v>
      </c>
      <c r="C834" s="8" t="s">
        <v>1595</v>
      </c>
      <c r="D834" s="74">
        <v>5.7710655285239767</v>
      </c>
      <c r="E834" s="9">
        <v>1.452</v>
      </c>
      <c r="F834" s="9">
        <v>1.0925</v>
      </c>
      <c r="G834" s="9">
        <f t="shared" si="36"/>
        <v>1.5863</v>
      </c>
      <c r="H834" s="10">
        <f>IFERROR(VLOOKUP(C834,'Policy Adjustors'!$A$7:$C$16,2,FALSE),0)</f>
        <v>0.83</v>
      </c>
      <c r="I834" s="10">
        <f>IFERROR(VLOOKUP(C834,'Policy Adjustors'!$A$7:$C$16,3,FALSE),0)</f>
        <v>0.83</v>
      </c>
      <c r="J834" s="65">
        <f t="shared" si="37"/>
        <v>1.3166</v>
      </c>
      <c r="K834" s="65">
        <f t="shared" si="38"/>
        <v>1.3166</v>
      </c>
      <c r="L834" s="44"/>
    </row>
    <row r="835" spans="1:12" x14ac:dyDescent="0.25">
      <c r="A835" s="8" t="s">
        <v>829</v>
      </c>
      <c r="B835" s="25" t="s">
        <v>1508</v>
      </c>
      <c r="C835" s="8" t="s">
        <v>1595</v>
      </c>
      <c r="D835" s="74">
        <v>1.3832899737253399</v>
      </c>
      <c r="E835" s="9">
        <v>1.2746</v>
      </c>
      <c r="F835" s="9">
        <v>1.0925</v>
      </c>
      <c r="G835" s="9">
        <f t="shared" si="36"/>
        <v>1.3925000000000001</v>
      </c>
      <c r="H835" s="10">
        <f>IFERROR(VLOOKUP(C835,'Policy Adjustors'!$A$7:$C$16,2,FALSE),0)</f>
        <v>0.83</v>
      </c>
      <c r="I835" s="10">
        <f>IFERROR(VLOOKUP(C835,'Policy Adjustors'!$A$7:$C$16,3,FALSE),0)</f>
        <v>0.83</v>
      </c>
      <c r="J835" s="65">
        <f t="shared" si="37"/>
        <v>1.1557999999999999</v>
      </c>
      <c r="K835" s="65">
        <f t="shared" si="38"/>
        <v>1.1557999999999999</v>
      </c>
      <c r="L835" s="44"/>
    </row>
    <row r="836" spans="1:12" x14ac:dyDescent="0.25">
      <c r="A836" s="8" t="s">
        <v>830</v>
      </c>
      <c r="B836" s="25" t="s">
        <v>1508</v>
      </c>
      <c r="C836" s="8" t="s">
        <v>1595</v>
      </c>
      <c r="D836" s="74">
        <v>1.7016359512543182</v>
      </c>
      <c r="E836" s="9">
        <v>1.4535</v>
      </c>
      <c r="F836" s="9">
        <v>1.0925</v>
      </c>
      <c r="G836" s="9">
        <f t="shared" si="36"/>
        <v>1.5879000000000001</v>
      </c>
      <c r="H836" s="10">
        <f>IFERROR(VLOOKUP(C836,'Policy Adjustors'!$A$7:$C$16,2,FALSE),0)</f>
        <v>0.83</v>
      </c>
      <c r="I836" s="10">
        <f>IFERROR(VLOOKUP(C836,'Policy Adjustors'!$A$7:$C$16,3,FALSE),0)</f>
        <v>0.83</v>
      </c>
      <c r="J836" s="65">
        <f t="shared" si="37"/>
        <v>1.3180000000000001</v>
      </c>
      <c r="K836" s="65">
        <f t="shared" si="38"/>
        <v>1.3180000000000001</v>
      </c>
      <c r="L836" s="44"/>
    </row>
    <row r="837" spans="1:12" x14ac:dyDescent="0.25">
      <c r="A837" s="8" t="s">
        <v>831</v>
      </c>
      <c r="B837" s="25" t="s">
        <v>1508</v>
      </c>
      <c r="C837" s="8" t="s">
        <v>1595</v>
      </c>
      <c r="D837" s="74">
        <v>4.8669957270972413</v>
      </c>
      <c r="E837" s="9">
        <v>2.2351000000000001</v>
      </c>
      <c r="F837" s="9">
        <v>1.0925</v>
      </c>
      <c r="G837" s="9">
        <f t="shared" si="36"/>
        <v>2.4418000000000002</v>
      </c>
      <c r="H837" s="10">
        <f>IFERROR(VLOOKUP(C837,'Policy Adjustors'!$A$7:$C$16,2,FALSE),0)</f>
        <v>0.83</v>
      </c>
      <c r="I837" s="10">
        <f>IFERROR(VLOOKUP(C837,'Policy Adjustors'!$A$7:$C$16,3,FALSE),0)</f>
        <v>0.83</v>
      </c>
      <c r="J837" s="65">
        <f t="shared" si="37"/>
        <v>2.0266999999999999</v>
      </c>
      <c r="K837" s="65">
        <f t="shared" si="38"/>
        <v>2.0266999999999999</v>
      </c>
      <c r="L837" s="44"/>
    </row>
    <row r="838" spans="1:12" x14ac:dyDescent="0.25">
      <c r="A838" s="8" t="s">
        <v>832</v>
      </c>
      <c r="B838" s="25" t="s">
        <v>1508</v>
      </c>
      <c r="C838" s="8" t="s">
        <v>1595</v>
      </c>
      <c r="D838" s="74">
        <v>10.27441295327125</v>
      </c>
      <c r="E838" s="9">
        <v>4.2847999999999997</v>
      </c>
      <c r="F838" s="9">
        <v>1.0925</v>
      </c>
      <c r="G838" s="9">
        <f t="shared" si="36"/>
        <v>4.6810999999999998</v>
      </c>
      <c r="H838" s="10">
        <f>IFERROR(VLOOKUP(C838,'Policy Adjustors'!$A$7:$C$16,2,FALSE),0)</f>
        <v>0.83</v>
      </c>
      <c r="I838" s="10">
        <f>IFERROR(VLOOKUP(C838,'Policy Adjustors'!$A$7:$C$16,3,FALSE),0)</f>
        <v>0.83</v>
      </c>
      <c r="J838" s="65">
        <f t="shared" si="37"/>
        <v>3.8853</v>
      </c>
      <c r="K838" s="65">
        <f t="shared" si="38"/>
        <v>3.8853</v>
      </c>
      <c r="L838" s="44"/>
    </row>
    <row r="839" spans="1:12" x14ac:dyDescent="0.25">
      <c r="A839" s="8" t="s">
        <v>833</v>
      </c>
      <c r="B839" s="25" t="s">
        <v>1509</v>
      </c>
      <c r="C839" s="8" t="s">
        <v>1595</v>
      </c>
      <c r="D839" s="74">
        <v>1.640296960669664</v>
      </c>
      <c r="E839" s="9">
        <v>0.69769999999999999</v>
      </c>
      <c r="F839" s="9">
        <v>1.0925</v>
      </c>
      <c r="G839" s="9">
        <f t="shared" si="36"/>
        <v>0.76219999999999999</v>
      </c>
      <c r="H839" s="10">
        <f>IFERROR(VLOOKUP(C839,'Policy Adjustors'!$A$7:$C$16,2,FALSE),0)</f>
        <v>0.83</v>
      </c>
      <c r="I839" s="10">
        <f>IFERROR(VLOOKUP(C839,'Policy Adjustors'!$A$7:$C$16,3,FALSE),0)</f>
        <v>0.83</v>
      </c>
      <c r="J839" s="65">
        <f t="shared" si="37"/>
        <v>0.63260000000000005</v>
      </c>
      <c r="K839" s="65">
        <f t="shared" si="38"/>
        <v>0.63260000000000005</v>
      </c>
      <c r="L839" s="44"/>
    </row>
    <row r="840" spans="1:12" x14ac:dyDescent="0.25">
      <c r="A840" s="8" t="s">
        <v>834</v>
      </c>
      <c r="B840" s="25" t="s">
        <v>1509</v>
      </c>
      <c r="C840" s="8" t="s">
        <v>1595</v>
      </c>
      <c r="D840" s="74">
        <v>2.2202939913778934</v>
      </c>
      <c r="E840" s="9">
        <v>0.83160000000000001</v>
      </c>
      <c r="F840" s="9">
        <v>1.0925</v>
      </c>
      <c r="G840" s="9">
        <f t="shared" ref="G840:G903" si="39">ROUND(E840*F840,4)</f>
        <v>0.90849999999999997</v>
      </c>
      <c r="H840" s="10">
        <f>IFERROR(VLOOKUP(C840,'Policy Adjustors'!$A$7:$C$16,2,FALSE),0)</f>
        <v>0.83</v>
      </c>
      <c r="I840" s="10">
        <f>IFERROR(VLOOKUP(C840,'Policy Adjustors'!$A$7:$C$16,3,FALSE),0)</f>
        <v>0.83</v>
      </c>
      <c r="J840" s="65">
        <f t="shared" ref="J840:J903" si="40">ROUND(G840*H840,4)</f>
        <v>0.75409999999999999</v>
      </c>
      <c r="K840" s="65">
        <f t="shared" ref="K840:K903" si="41">ROUND(G840*I840,4)</f>
        <v>0.75409999999999999</v>
      </c>
      <c r="L840" s="44"/>
    </row>
    <row r="841" spans="1:12" x14ac:dyDescent="0.25">
      <c r="A841" s="8" t="s">
        <v>835</v>
      </c>
      <c r="B841" s="25" t="s">
        <v>1509</v>
      </c>
      <c r="C841" s="8" t="s">
        <v>1595</v>
      </c>
      <c r="D841" s="74">
        <v>5.3394202981362078</v>
      </c>
      <c r="E841" s="9">
        <v>1.5607</v>
      </c>
      <c r="F841" s="9">
        <v>1.0925</v>
      </c>
      <c r="G841" s="9">
        <f t="shared" si="39"/>
        <v>1.7051000000000001</v>
      </c>
      <c r="H841" s="10">
        <f>IFERROR(VLOOKUP(C841,'Policy Adjustors'!$A$7:$C$16,2,FALSE),0)</f>
        <v>0.83</v>
      </c>
      <c r="I841" s="10">
        <f>IFERROR(VLOOKUP(C841,'Policy Adjustors'!$A$7:$C$16,3,FALSE),0)</f>
        <v>0.83</v>
      </c>
      <c r="J841" s="65">
        <f t="shared" si="40"/>
        <v>1.4152</v>
      </c>
      <c r="K841" s="65">
        <f t="shared" si="41"/>
        <v>1.4152</v>
      </c>
      <c r="L841" s="44"/>
    </row>
    <row r="842" spans="1:12" x14ac:dyDescent="0.25">
      <c r="A842" s="8" t="s">
        <v>836</v>
      </c>
      <c r="B842" s="25" t="s">
        <v>1509</v>
      </c>
      <c r="C842" s="8" t="s">
        <v>1595</v>
      </c>
      <c r="D842" s="74">
        <v>9.3625238950094793</v>
      </c>
      <c r="E842" s="9">
        <v>2.7307000000000001</v>
      </c>
      <c r="F842" s="9">
        <v>1.0925</v>
      </c>
      <c r="G842" s="9">
        <f t="shared" si="39"/>
        <v>2.9832999999999998</v>
      </c>
      <c r="H842" s="10">
        <f>IFERROR(VLOOKUP(C842,'Policy Adjustors'!$A$7:$C$16,2,FALSE),0)</f>
        <v>0.83</v>
      </c>
      <c r="I842" s="10">
        <f>IFERROR(VLOOKUP(C842,'Policy Adjustors'!$A$7:$C$16,3,FALSE),0)</f>
        <v>0.83</v>
      </c>
      <c r="J842" s="65">
        <f t="shared" si="40"/>
        <v>2.4761000000000002</v>
      </c>
      <c r="K842" s="65">
        <f t="shared" si="41"/>
        <v>2.4761000000000002</v>
      </c>
      <c r="L842" s="44"/>
    </row>
    <row r="843" spans="1:12" x14ac:dyDescent="0.25">
      <c r="A843" s="8" t="s">
        <v>837</v>
      </c>
      <c r="B843" s="25" t="s">
        <v>1510</v>
      </c>
      <c r="C843" s="8" t="s">
        <v>1595</v>
      </c>
      <c r="D843" s="74">
        <v>1.5293302394970667</v>
      </c>
      <c r="E843" s="9">
        <v>0.89</v>
      </c>
      <c r="F843" s="9">
        <v>1.0925</v>
      </c>
      <c r="G843" s="9">
        <f t="shared" si="39"/>
        <v>0.97230000000000005</v>
      </c>
      <c r="H843" s="10">
        <f>IFERROR(VLOOKUP(C843,'Policy Adjustors'!$A$7:$C$16,2,FALSE),0)</f>
        <v>0.83</v>
      </c>
      <c r="I843" s="10">
        <f>IFERROR(VLOOKUP(C843,'Policy Adjustors'!$A$7:$C$16,3,FALSE),0)</f>
        <v>0.83</v>
      </c>
      <c r="J843" s="65">
        <f t="shared" si="40"/>
        <v>0.80700000000000005</v>
      </c>
      <c r="K843" s="65">
        <f t="shared" si="41"/>
        <v>0.80700000000000005</v>
      </c>
      <c r="L843" s="44"/>
    </row>
    <row r="844" spans="1:12" x14ac:dyDescent="0.25">
      <c r="A844" s="8" t="s">
        <v>838</v>
      </c>
      <c r="B844" s="25" t="s">
        <v>1510</v>
      </c>
      <c r="C844" s="8" t="s">
        <v>1595</v>
      </c>
      <c r="D844" s="74">
        <v>3.1175603401587759</v>
      </c>
      <c r="E844" s="9">
        <v>1.2172000000000001</v>
      </c>
      <c r="F844" s="9">
        <v>1.0925</v>
      </c>
      <c r="G844" s="9">
        <f t="shared" si="39"/>
        <v>1.3298000000000001</v>
      </c>
      <c r="H844" s="10">
        <f>IFERROR(VLOOKUP(C844,'Policy Adjustors'!$A$7:$C$16,2,FALSE),0)</f>
        <v>0.83</v>
      </c>
      <c r="I844" s="10">
        <f>IFERROR(VLOOKUP(C844,'Policy Adjustors'!$A$7:$C$16,3,FALSE),0)</f>
        <v>0.83</v>
      </c>
      <c r="J844" s="65">
        <f t="shared" si="40"/>
        <v>1.1036999999999999</v>
      </c>
      <c r="K844" s="65">
        <f t="shared" si="41"/>
        <v>1.1036999999999999</v>
      </c>
      <c r="L844" s="44"/>
    </row>
    <row r="845" spans="1:12" x14ac:dyDescent="0.25">
      <c r="A845" s="8" t="s">
        <v>839</v>
      </c>
      <c r="B845" s="25" t="s">
        <v>1510</v>
      </c>
      <c r="C845" s="8" t="s">
        <v>1595</v>
      </c>
      <c r="D845" s="74">
        <v>6.3475447904898017</v>
      </c>
      <c r="E845" s="9">
        <v>1.7807999999999999</v>
      </c>
      <c r="F845" s="9">
        <v>1.0925</v>
      </c>
      <c r="G845" s="9">
        <f t="shared" si="39"/>
        <v>1.9455</v>
      </c>
      <c r="H845" s="10">
        <f>IFERROR(VLOOKUP(C845,'Policy Adjustors'!$A$7:$C$16,2,FALSE),0)</f>
        <v>0.83</v>
      </c>
      <c r="I845" s="10">
        <f>IFERROR(VLOOKUP(C845,'Policy Adjustors'!$A$7:$C$16,3,FALSE),0)</f>
        <v>0.83</v>
      </c>
      <c r="J845" s="65">
        <f t="shared" si="40"/>
        <v>1.6148</v>
      </c>
      <c r="K845" s="65">
        <f t="shared" si="41"/>
        <v>1.6148</v>
      </c>
      <c r="L845" s="44"/>
    </row>
    <row r="846" spans="1:12" x14ac:dyDescent="0.25">
      <c r="A846" s="8" t="s">
        <v>840</v>
      </c>
      <c r="B846" s="25" t="s">
        <v>1510</v>
      </c>
      <c r="C846" s="8" t="s">
        <v>1595</v>
      </c>
      <c r="D846" s="74">
        <v>10.025616258729288</v>
      </c>
      <c r="E846" s="9">
        <v>3.0508999999999999</v>
      </c>
      <c r="F846" s="9">
        <v>1.0925</v>
      </c>
      <c r="G846" s="9">
        <f t="shared" si="39"/>
        <v>3.3331</v>
      </c>
      <c r="H846" s="10">
        <f>IFERROR(VLOOKUP(C846,'Policy Adjustors'!$A$7:$C$16,2,FALSE),0)</f>
        <v>0.83</v>
      </c>
      <c r="I846" s="10">
        <f>IFERROR(VLOOKUP(C846,'Policy Adjustors'!$A$7:$C$16,3,FALSE),0)</f>
        <v>0.83</v>
      </c>
      <c r="J846" s="65">
        <f t="shared" si="40"/>
        <v>2.7665000000000002</v>
      </c>
      <c r="K846" s="65">
        <f t="shared" si="41"/>
        <v>2.7665000000000002</v>
      </c>
      <c r="L846" s="44"/>
    </row>
    <row r="847" spans="1:12" x14ac:dyDescent="0.25">
      <c r="A847" s="8" t="s">
        <v>841</v>
      </c>
      <c r="B847" s="25" t="s">
        <v>1511</v>
      </c>
      <c r="C847" s="8" t="s">
        <v>1595</v>
      </c>
      <c r="D847" s="74">
        <v>1.3090695693691814</v>
      </c>
      <c r="E847" s="9">
        <v>1.115</v>
      </c>
      <c r="F847" s="9">
        <v>1.0925</v>
      </c>
      <c r="G847" s="9">
        <f t="shared" si="39"/>
        <v>1.2181</v>
      </c>
      <c r="H847" s="10">
        <f>IFERROR(VLOOKUP(C847,'Policy Adjustors'!$A$7:$C$16,2,FALSE),0)</f>
        <v>0.83</v>
      </c>
      <c r="I847" s="10">
        <f>IFERROR(VLOOKUP(C847,'Policy Adjustors'!$A$7:$C$16,3,FALSE),0)</f>
        <v>0.83</v>
      </c>
      <c r="J847" s="65">
        <f t="shared" si="40"/>
        <v>1.0109999999999999</v>
      </c>
      <c r="K847" s="65">
        <f t="shared" si="41"/>
        <v>1.0109999999999999</v>
      </c>
      <c r="L847" s="44"/>
    </row>
    <row r="848" spans="1:12" x14ac:dyDescent="0.25">
      <c r="A848" s="8" t="s">
        <v>842</v>
      </c>
      <c r="B848" s="25" t="s">
        <v>1511</v>
      </c>
      <c r="C848" s="8" t="s">
        <v>1595</v>
      </c>
      <c r="D848" s="74">
        <v>1.3090695693691814</v>
      </c>
      <c r="E848" s="9">
        <v>1.3545</v>
      </c>
      <c r="F848" s="9">
        <v>1.0925</v>
      </c>
      <c r="G848" s="9">
        <f t="shared" si="39"/>
        <v>1.4798</v>
      </c>
      <c r="H848" s="10">
        <f>IFERROR(VLOOKUP(C848,'Policy Adjustors'!$A$7:$C$16,2,FALSE),0)</f>
        <v>0.83</v>
      </c>
      <c r="I848" s="10">
        <f>IFERROR(VLOOKUP(C848,'Policy Adjustors'!$A$7:$C$16,3,FALSE),0)</f>
        <v>0.83</v>
      </c>
      <c r="J848" s="65">
        <f t="shared" si="40"/>
        <v>1.2282</v>
      </c>
      <c r="K848" s="65">
        <f t="shared" si="41"/>
        <v>1.2282</v>
      </c>
      <c r="L848" s="44"/>
    </row>
    <row r="849" spans="1:12" x14ac:dyDescent="0.25">
      <c r="A849" s="8" t="s">
        <v>843</v>
      </c>
      <c r="B849" s="25" t="s">
        <v>1511</v>
      </c>
      <c r="C849" s="8" t="s">
        <v>1595</v>
      </c>
      <c r="D849" s="74">
        <v>2.2469694540412863</v>
      </c>
      <c r="E849" s="9">
        <v>1.6295999999999999</v>
      </c>
      <c r="F849" s="9">
        <v>1.0925</v>
      </c>
      <c r="G849" s="9">
        <f t="shared" si="39"/>
        <v>1.7803</v>
      </c>
      <c r="H849" s="10">
        <f>IFERROR(VLOOKUP(C849,'Policy Adjustors'!$A$7:$C$16,2,FALSE),0)</f>
        <v>0.83</v>
      </c>
      <c r="I849" s="10">
        <f>IFERROR(VLOOKUP(C849,'Policy Adjustors'!$A$7:$C$16,3,FALSE),0)</f>
        <v>0.83</v>
      </c>
      <c r="J849" s="65">
        <f t="shared" si="40"/>
        <v>1.4776</v>
      </c>
      <c r="K849" s="65">
        <f t="shared" si="41"/>
        <v>1.4776</v>
      </c>
      <c r="L849" s="44"/>
    </row>
    <row r="850" spans="1:12" x14ac:dyDescent="0.25">
      <c r="A850" s="8" t="s">
        <v>844</v>
      </c>
      <c r="B850" s="25" t="s">
        <v>1511</v>
      </c>
      <c r="C850" s="8" t="s">
        <v>1595</v>
      </c>
      <c r="D850" s="74">
        <v>12.604166747000882</v>
      </c>
      <c r="E850" s="9">
        <v>3.8519999999999999</v>
      </c>
      <c r="F850" s="9">
        <v>1.0925</v>
      </c>
      <c r="G850" s="9">
        <f t="shared" si="39"/>
        <v>4.2083000000000004</v>
      </c>
      <c r="H850" s="10">
        <f>IFERROR(VLOOKUP(C850,'Policy Adjustors'!$A$7:$C$16,2,FALSE),0)</f>
        <v>0.83</v>
      </c>
      <c r="I850" s="10">
        <f>IFERROR(VLOOKUP(C850,'Policy Adjustors'!$A$7:$C$16,3,FALSE),0)</f>
        <v>0.83</v>
      </c>
      <c r="J850" s="65">
        <f t="shared" si="40"/>
        <v>3.4929000000000001</v>
      </c>
      <c r="K850" s="65">
        <f t="shared" si="41"/>
        <v>3.4929000000000001</v>
      </c>
      <c r="L850" s="44"/>
    </row>
    <row r="851" spans="1:12" x14ac:dyDescent="0.25">
      <c r="A851" s="8" t="s">
        <v>845</v>
      </c>
      <c r="B851" s="25" t="s">
        <v>1512</v>
      </c>
      <c r="C851" s="8" t="s">
        <v>1597</v>
      </c>
      <c r="D851" s="74">
        <v>1.8059415950880342</v>
      </c>
      <c r="E851" s="9">
        <v>0.432</v>
      </c>
      <c r="F851" s="9">
        <v>1.0925</v>
      </c>
      <c r="G851" s="9">
        <f t="shared" si="39"/>
        <v>0.47199999999999998</v>
      </c>
      <c r="H851" s="10">
        <f>IFERROR(VLOOKUP(C851,'Policy Adjustors'!$A$7:$C$16,2,FALSE),0)</f>
        <v>0.87</v>
      </c>
      <c r="I851" s="10">
        <f>IFERROR(VLOOKUP(C851,'Policy Adjustors'!$A$7:$C$16,3,FALSE),0)</f>
        <v>1.36</v>
      </c>
      <c r="J851" s="65">
        <f t="shared" si="40"/>
        <v>0.41060000000000002</v>
      </c>
      <c r="K851" s="65">
        <f t="shared" si="41"/>
        <v>0.64190000000000003</v>
      </c>
      <c r="L851" s="44"/>
    </row>
    <row r="852" spans="1:12" x14ac:dyDescent="0.25">
      <c r="A852" s="8" t="s">
        <v>846</v>
      </c>
      <c r="B852" s="25" t="s">
        <v>1512</v>
      </c>
      <c r="C852" s="8" t="s">
        <v>1597</v>
      </c>
      <c r="D852" s="74">
        <v>3.0936546074094302</v>
      </c>
      <c r="E852" s="9">
        <v>0.63380000000000003</v>
      </c>
      <c r="F852" s="9">
        <v>1.0925</v>
      </c>
      <c r="G852" s="9">
        <f t="shared" si="39"/>
        <v>0.69240000000000002</v>
      </c>
      <c r="H852" s="10">
        <f>IFERROR(VLOOKUP(C852,'Policy Adjustors'!$A$7:$C$16,2,FALSE),0)</f>
        <v>0.87</v>
      </c>
      <c r="I852" s="10">
        <f>IFERROR(VLOOKUP(C852,'Policy Adjustors'!$A$7:$C$16,3,FALSE),0)</f>
        <v>1.36</v>
      </c>
      <c r="J852" s="65">
        <f t="shared" si="40"/>
        <v>0.60240000000000005</v>
      </c>
      <c r="K852" s="65">
        <f t="shared" si="41"/>
        <v>0.94169999999999998</v>
      </c>
      <c r="L852" s="44"/>
    </row>
    <row r="853" spans="1:12" x14ac:dyDescent="0.25">
      <c r="A853" s="8" t="s">
        <v>847</v>
      </c>
      <c r="B853" s="25" t="s">
        <v>1512</v>
      </c>
      <c r="C853" s="8" t="s">
        <v>1597</v>
      </c>
      <c r="D853" s="74">
        <v>4.7381389414386108</v>
      </c>
      <c r="E853" s="9">
        <v>0.96970000000000001</v>
      </c>
      <c r="F853" s="9">
        <v>1.0925</v>
      </c>
      <c r="G853" s="9">
        <f t="shared" si="39"/>
        <v>1.0593999999999999</v>
      </c>
      <c r="H853" s="10">
        <f>IFERROR(VLOOKUP(C853,'Policy Adjustors'!$A$7:$C$16,2,FALSE),0)</f>
        <v>0.87</v>
      </c>
      <c r="I853" s="10">
        <f>IFERROR(VLOOKUP(C853,'Policy Adjustors'!$A$7:$C$16,3,FALSE),0)</f>
        <v>1.36</v>
      </c>
      <c r="J853" s="65">
        <f t="shared" si="40"/>
        <v>0.92169999999999996</v>
      </c>
      <c r="K853" s="65">
        <f t="shared" si="41"/>
        <v>1.4408000000000001</v>
      </c>
      <c r="L853" s="44"/>
    </row>
    <row r="854" spans="1:12" x14ac:dyDescent="0.25">
      <c r="A854" s="8" t="s">
        <v>848</v>
      </c>
      <c r="B854" s="25" t="s">
        <v>1512</v>
      </c>
      <c r="C854" s="8" t="s">
        <v>1597</v>
      </c>
      <c r="D854" s="74">
        <v>6.7539772128505007</v>
      </c>
      <c r="E854" s="9">
        <v>1.4473</v>
      </c>
      <c r="F854" s="9">
        <v>1.0925</v>
      </c>
      <c r="G854" s="9">
        <f t="shared" si="39"/>
        <v>1.5811999999999999</v>
      </c>
      <c r="H854" s="10">
        <f>IFERROR(VLOOKUP(C854,'Policy Adjustors'!$A$7:$C$16,2,FALSE),0)</f>
        <v>0.87</v>
      </c>
      <c r="I854" s="10">
        <f>IFERROR(VLOOKUP(C854,'Policy Adjustors'!$A$7:$C$16,3,FALSE),0)</f>
        <v>1.36</v>
      </c>
      <c r="J854" s="65">
        <f t="shared" si="40"/>
        <v>1.3755999999999999</v>
      </c>
      <c r="K854" s="65">
        <f t="shared" si="41"/>
        <v>2.1503999999999999</v>
      </c>
      <c r="L854" s="44"/>
    </row>
    <row r="855" spans="1:12" x14ac:dyDescent="0.25">
      <c r="A855" s="8" t="s">
        <v>849</v>
      </c>
      <c r="B855" s="25" t="s">
        <v>1513</v>
      </c>
      <c r="C855" s="8" t="s">
        <v>1595</v>
      </c>
      <c r="D855" s="74">
        <v>2.1975810722269467</v>
      </c>
      <c r="E855" s="9">
        <v>0.44750000000000001</v>
      </c>
      <c r="F855" s="9">
        <v>1.0925</v>
      </c>
      <c r="G855" s="9">
        <f t="shared" si="39"/>
        <v>0.4889</v>
      </c>
      <c r="H855" s="10">
        <f>IFERROR(VLOOKUP(C855,'Policy Adjustors'!$A$7:$C$16,2,FALSE),0)</f>
        <v>0.83</v>
      </c>
      <c r="I855" s="10">
        <f>IFERROR(VLOOKUP(C855,'Policy Adjustors'!$A$7:$C$16,3,FALSE),0)</f>
        <v>0.83</v>
      </c>
      <c r="J855" s="65">
        <f t="shared" si="40"/>
        <v>0.40579999999999999</v>
      </c>
      <c r="K855" s="65">
        <f t="shared" si="41"/>
        <v>0.40579999999999999</v>
      </c>
      <c r="L855" s="44"/>
    </row>
    <row r="856" spans="1:12" x14ac:dyDescent="0.25">
      <c r="A856" s="8" t="s">
        <v>850</v>
      </c>
      <c r="B856" s="25" t="s">
        <v>1513</v>
      </c>
      <c r="C856" s="8" t="s">
        <v>1595</v>
      </c>
      <c r="D856" s="74">
        <v>2.8534851831528325</v>
      </c>
      <c r="E856" s="9">
        <v>0.58879999999999999</v>
      </c>
      <c r="F856" s="9">
        <v>1.0925</v>
      </c>
      <c r="G856" s="9">
        <f t="shared" si="39"/>
        <v>0.64329999999999998</v>
      </c>
      <c r="H856" s="10">
        <f>IFERROR(VLOOKUP(C856,'Policy Adjustors'!$A$7:$C$16,2,FALSE),0)</f>
        <v>0.83</v>
      </c>
      <c r="I856" s="10">
        <f>IFERROR(VLOOKUP(C856,'Policy Adjustors'!$A$7:$C$16,3,FALSE),0)</f>
        <v>0.83</v>
      </c>
      <c r="J856" s="65">
        <f t="shared" si="40"/>
        <v>0.53390000000000004</v>
      </c>
      <c r="K856" s="65">
        <f t="shared" si="41"/>
        <v>0.53390000000000004</v>
      </c>
      <c r="L856" s="44"/>
    </row>
    <row r="857" spans="1:12" x14ac:dyDescent="0.25">
      <c r="A857" s="8" t="s">
        <v>851</v>
      </c>
      <c r="B857" s="25" t="s">
        <v>1513</v>
      </c>
      <c r="C857" s="8" t="s">
        <v>1595</v>
      </c>
      <c r="D857" s="74">
        <v>4.3237829149800238</v>
      </c>
      <c r="E857" s="9">
        <v>0.87909999999999999</v>
      </c>
      <c r="F857" s="9">
        <v>1.0925</v>
      </c>
      <c r="G857" s="9">
        <f t="shared" si="39"/>
        <v>0.96040000000000003</v>
      </c>
      <c r="H857" s="10">
        <f>IFERROR(VLOOKUP(C857,'Policy Adjustors'!$A$7:$C$16,2,FALSE),0)</f>
        <v>0.83</v>
      </c>
      <c r="I857" s="10">
        <f>IFERROR(VLOOKUP(C857,'Policy Adjustors'!$A$7:$C$16,3,FALSE),0)</f>
        <v>0.83</v>
      </c>
      <c r="J857" s="65">
        <f t="shared" si="40"/>
        <v>0.79710000000000003</v>
      </c>
      <c r="K857" s="65">
        <f t="shared" si="41"/>
        <v>0.79710000000000003</v>
      </c>
      <c r="L857" s="44"/>
    </row>
    <row r="858" spans="1:12" x14ac:dyDescent="0.25">
      <c r="A858" s="8" t="s">
        <v>852</v>
      </c>
      <c r="B858" s="25" t="s">
        <v>1513</v>
      </c>
      <c r="C858" s="8" t="s">
        <v>1595</v>
      </c>
      <c r="D858" s="74">
        <v>7.3256508631337258</v>
      </c>
      <c r="E858" s="9">
        <v>1.6263000000000001</v>
      </c>
      <c r="F858" s="9">
        <v>1.0925</v>
      </c>
      <c r="G858" s="9">
        <f t="shared" si="39"/>
        <v>1.7766999999999999</v>
      </c>
      <c r="H858" s="10">
        <f>IFERROR(VLOOKUP(C858,'Policy Adjustors'!$A$7:$C$16,2,FALSE),0)</f>
        <v>0.83</v>
      </c>
      <c r="I858" s="10">
        <f>IFERROR(VLOOKUP(C858,'Policy Adjustors'!$A$7:$C$16,3,FALSE),0)</f>
        <v>0.83</v>
      </c>
      <c r="J858" s="65">
        <f t="shared" si="40"/>
        <v>1.4746999999999999</v>
      </c>
      <c r="K858" s="65">
        <f t="shared" si="41"/>
        <v>1.4746999999999999</v>
      </c>
      <c r="L858" s="44"/>
    </row>
    <row r="859" spans="1:12" x14ac:dyDescent="0.25">
      <c r="A859" s="8" t="s">
        <v>853</v>
      </c>
      <c r="B859" s="25" t="s">
        <v>2095</v>
      </c>
      <c r="C859" s="8" t="s">
        <v>1595</v>
      </c>
      <c r="D859" s="74">
        <v>2.0379300167701482</v>
      </c>
      <c r="E859" s="9">
        <v>1.2443</v>
      </c>
      <c r="F859" s="9">
        <v>1.0925</v>
      </c>
      <c r="G859" s="9">
        <f t="shared" si="39"/>
        <v>1.3593999999999999</v>
      </c>
      <c r="H859" s="10">
        <f>IFERROR(VLOOKUP(C859,'Policy Adjustors'!$A$7:$C$16,2,FALSE),0)</f>
        <v>0.83</v>
      </c>
      <c r="I859" s="10">
        <f>IFERROR(VLOOKUP(C859,'Policy Adjustors'!$A$7:$C$16,3,FALSE),0)</f>
        <v>0.83</v>
      </c>
      <c r="J859" s="65">
        <f t="shared" si="40"/>
        <v>1.1283000000000001</v>
      </c>
      <c r="K859" s="65">
        <f t="shared" si="41"/>
        <v>1.1283000000000001</v>
      </c>
      <c r="L859" s="44"/>
    </row>
    <row r="860" spans="1:12" x14ac:dyDescent="0.25">
      <c r="A860" s="8" t="s">
        <v>854</v>
      </c>
      <c r="B860" s="25" t="s">
        <v>2095</v>
      </c>
      <c r="C860" s="8" t="s">
        <v>1595</v>
      </c>
      <c r="D860" s="74">
        <v>2.929771555270908</v>
      </c>
      <c r="E860" s="9">
        <v>1.5483</v>
      </c>
      <c r="F860" s="9">
        <v>1.0925</v>
      </c>
      <c r="G860" s="9">
        <f t="shared" si="39"/>
        <v>1.6915</v>
      </c>
      <c r="H860" s="10">
        <f>IFERROR(VLOOKUP(C860,'Policy Adjustors'!$A$7:$C$16,2,FALSE),0)</f>
        <v>0.83</v>
      </c>
      <c r="I860" s="10">
        <f>IFERROR(VLOOKUP(C860,'Policy Adjustors'!$A$7:$C$16,3,FALSE),0)</f>
        <v>0.83</v>
      </c>
      <c r="J860" s="65">
        <f t="shared" si="40"/>
        <v>1.4038999999999999</v>
      </c>
      <c r="K860" s="65">
        <f t="shared" si="41"/>
        <v>1.4038999999999999</v>
      </c>
      <c r="L860" s="44"/>
    </row>
    <row r="861" spans="1:12" x14ac:dyDescent="0.25">
      <c r="A861" s="8" t="s">
        <v>855</v>
      </c>
      <c r="B861" s="25" t="s">
        <v>2095</v>
      </c>
      <c r="C861" s="8" t="s">
        <v>1595</v>
      </c>
      <c r="D861" s="74">
        <v>6.3057336994717899</v>
      </c>
      <c r="E861" s="9">
        <v>2.4043999999999999</v>
      </c>
      <c r="F861" s="9">
        <v>1.0925</v>
      </c>
      <c r="G861" s="9">
        <f t="shared" si="39"/>
        <v>2.6267999999999998</v>
      </c>
      <c r="H861" s="10">
        <f>IFERROR(VLOOKUP(C861,'Policy Adjustors'!$A$7:$C$16,2,FALSE),0)</f>
        <v>0.83</v>
      </c>
      <c r="I861" s="10">
        <f>IFERROR(VLOOKUP(C861,'Policy Adjustors'!$A$7:$C$16,3,FALSE),0)</f>
        <v>0.83</v>
      </c>
      <c r="J861" s="65">
        <f t="shared" si="40"/>
        <v>2.1802000000000001</v>
      </c>
      <c r="K861" s="65">
        <f t="shared" si="41"/>
        <v>2.1802000000000001</v>
      </c>
      <c r="L861" s="44"/>
    </row>
    <row r="862" spans="1:12" x14ac:dyDescent="0.25">
      <c r="A862" s="8" t="s">
        <v>856</v>
      </c>
      <c r="B862" s="25" t="s">
        <v>2095</v>
      </c>
      <c r="C862" s="8" t="s">
        <v>1595</v>
      </c>
      <c r="D862" s="74">
        <v>11.800273531959178</v>
      </c>
      <c r="E862" s="9">
        <v>4.3902000000000001</v>
      </c>
      <c r="F862" s="9">
        <v>1.0925</v>
      </c>
      <c r="G862" s="9">
        <f t="shared" si="39"/>
        <v>4.7962999999999996</v>
      </c>
      <c r="H862" s="10">
        <f>IFERROR(VLOOKUP(C862,'Policy Adjustors'!$A$7:$C$16,2,FALSE),0)</f>
        <v>0.83</v>
      </c>
      <c r="I862" s="10">
        <f>IFERROR(VLOOKUP(C862,'Policy Adjustors'!$A$7:$C$16,3,FALSE),0)</f>
        <v>0.83</v>
      </c>
      <c r="J862" s="65">
        <f t="shared" si="40"/>
        <v>3.9809000000000001</v>
      </c>
      <c r="K862" s="65">
        <f t="shared" si="41"/>
        <v>3.9809000000000001</v>
      </c>
      <c r="L862" s="44"/>
    </row>
    <row r="863" spans="1:12" x14ac:dyDescent="0.25">
      <c r="A863" s="8" t="s">
        <v>857</v>
      </c>
      <c r="B863" s="25" t="s">
        <v>2096</v>
      </c>
      <c r="C863" s="8" t="s">
        <v>1595</v>
      </c>
      <c r="D863" s="74">
        <v>2.993509208473415</v>
      </c>
      <c r="E863" s="9">
        <v>1.31</v>
      </c>
      <c r="F863" s="9">
        <v>1.0925</v>
      </c>
      <c r="G863" s="9">
        <f t="shared" si="39"/>
        <v>1.4312</v>
      </c>
      <c r="H863" s="10">
        <f>IFERROR(VLOOKUP(C863,'Policy Adjustors'!$A$7:$C$16,2,FALSE),0)</f>
        <v>0.83</v>
      </c>
      <c r="I863" s="10">
        <f>IFERROR(VLOOKUP(C863,'Policy Adjustors'!$A$7:$C$16,3,FALSE),0)</f>
        <v>0.83</v>
      </c>
      <c r="J863" s="65">
        <f t="shared" si="40"/>
        <v>1.1879</v>
      </c>
      <c r="K863" s="65">
        <f t="shared" si="41"/>
        <v>1.1879</v>
      </c>
      <c r="L863" s="44"/>
    </row>
    <row r="864" spans="1:12" x14ac:dyDescent="0.25">
      <c r="A864" s="8" t="s">
        <v>858</v>
      </c>
      <c r="B864" s="25" t="s">
        <v>2096</v>
      </c>
      <c r="C864" s="8" t="s">
        <v>1595</v>
      </c>
      <c r="D864" s="74">
        <v>4.0215040689717778</v>
      </c>
      <c r="E864" s="9">
        <v>1.5673999999999999</v>
      </c>
      <c r="F864" s="9">
        <v>1.0925</v>
      </c>
      <c r="G864" s="9">
        <f t="shared" si="39"/>
        <v>1.7123999999999999</v>
      </c>
      <c r="H864" s="10">
        <f>IFERROR(VLOOKUP(C864,'Policy Adjustors'!$A$7:$C$16,2,FALSE),0)</f>
        <v>0.83</v>
      </c>
      <c r="I864" s="10">
        <f>IFERROR(VLOOKUP(C864,'Policy Adjustors'!$A$7:$C$16,3,FALSE),0)</f>
        <v>0.83</v>
      </c>
      <c r="J864" s="65">
        <f t="shared" si="40"/>
        <v>1.4213</v>
      </c>
      <c r="K864" s="65">
        <f t="shared" si="41"/>
        <v>1.4213</v>
      </c>
      <c r="L864" s="44"/>
    </row>
    <row r="865" spans="1:12" x14ac:dyDescent="0.25">
      <c r="A865" s="8" t="s">
        <v>859</v>
      </c>
      <c r="B865" s="25" t="s">
        <v>2096</v>
      </c>
      <c r="C865" s="8" t="s">
        <v>1595</v>
      </c>
      <c r="D865" s="74">
        <v>7.0475125094669844</v>
      </c>
      <c r="E865" s="9">
        <v>2.3344999999999998</v>
      </c>
      <c r="F865" s="9">
        <v>1.0925</v>
      </c>
      <c r="G865" s="9">
        <f t="shared" si="39"/>
        <v>2.5503999999999998</v>
      </c>
      <c r="H865" s="10">
        <f>IFERROR(VLOOKUP(C865,'Policy Adjustors'!$A$7:$C$16,2,FALSE),0)</f>
        <v>0.83</v>
      </c>
      <c r="I865" s="10">
        <f>IFERROR(VLOOKUP(C865,'Policy Adjustors'!$A$7:$C$16,3,FALSE),0)</f>
        <v>0.83</v>
      </c>
      <c r="J865" s="65">
        <f t="shared" si="40"/>
        <v>2.1168</v>
      </c>
      <c r="K865" s="65">
        <f t="shared" si="41"/>
        <v>2.1168</v>
      </c>
      <c r="L865" s="44"/>
    </row>
    <row r="866" spans="1:12" x14ac:dyDescent="0.25">
      <c r="A866" s="8" t="s">
        <v>860</v>
      </c>
      <c r="B866" s="25" t="s">
        <v>2096</v>
      </c>
      <c r="C866" s="8" t="s">
        <v>1595</v>
      </c>
      <c r="D866" s="74">
        <v>12.348717408209119</v>
      </c>
      <c r="E866" s="9">
        <v>4.2888000000000002</v>
      </c>
      <c r="F866" s="9">
        <v>1.0925</v>
      </c>
      <c r="G866" s="9">
        <f t="shared" si="39"/>
        <v>4.6855000000000002</v>
      </c>
      <c r="H866" s="10">
        <f>IFERROR(VLOOKUP(C866,'Policy Adjustors'!$A$7:$C$16,2,FALSE),0)</f>
        <v>0.83</v>
      </c>
      <c r="I866" s="10">
        <f>IFERROR(VLOOKUP(C866,'Policy Adjustors'!$A$7:$C$16,3,FALSE),0)</f>
        <v>0.83</v>
      </c>
      <c r="J866" s="65">
        <f t="shared" si="40"/>
        <v>3.8889999999999998</v>
      </c>
      <c r="K866" s="65">
        <f t="shared" si="41"/>
        <v>3.8889999999999998</v>
      </c>
      <c r="L866" s="44"/>
    </row>
    <row r="867" spans="1:12" x14ac:dyDescent="0.25">
      <c r="A867" s="8" t="s">
        <v>861</v>
      </c>
      <c r="B867" s="25" t="s">
        <v>2097</v>
      </c>
      <c r="C867" s="8" t="s">
        <v>1595</v>
      </c>
      <c r="D867" s="74">
        <v>1.7570639523771043</v>
      </c>
      <c r="E867" s="9">
        <v>1.1531</v>
      </c>
      <c r="F867" s="9">
        <v>1.0925</v>
      </c>
      <c r="G867" s="9">
        <f t="shared" si="39"/>
        <v>1.2598</v>
      </c>
      <c r="H867" s="10">
        <f>IFERROR(VLOOKUP(C867,'Policy Adjustors'!$A$7:$C$16,2,FALSE),0)</f>
        <v>0.83</v>
      </c>
      <c r="I867" s="10">
        <f>IFERROR(VLOOKUP(C867,'Policy Adjustors'!$A$7:$C$16,3,FALSE),0)</f>
        <v>0.83</v>
      </c>
      <c r="J867" s="65">
        <f t="shared" si="40"/>
        <v>1.0456000000000001</v>
      </c>
      <c r="K867" s="65">
        <f t="shared" si="41"/>
        <v>1.0456000000000001</v>
      </c>
      <c r="L867" s="44"/>
    </row>
    <row r="868" spans="1:12" x14ac:dyDescent="0.25">
      <c r="A868" s="8" t="s">
        <v>862</v>
      </c>
      <c r="B868" s="25" t="s">
        <v>2097</v>
      </c>
      <c r="C868" s="8" t="s">
        <v>1595</v>
      </c>
      <c r="D868" s="74">
        <v>2.5363719629272579</v>
      </c>
      <c r="E868" s="9">
        <v>1.3723000000000001</v>
      </c>
      <c r="F868" s="9">
        <v>1.0925</v>
      </c>
      <c r="G868" s="9">
        <f t="shared" si="39"/>
        <v>1.4992000000000001</v>
      </c>
      <c r="H868" s="10">
        <f>IFERROR(VLOOKUP(C868,'Policy Adjustors'!$A$7:$C$16,2,FALSE),0)</f>
        <v>0.83</v>
      </c>
      <c r="I868" s="10">
        <f>IFERROR(VLOOKUP(C868,'Policy Adjustors'!$A$7:$C$16,3,FALSE),0)</f>
        <v>0.83</v>
      </c>
      <c r="J868" s="65">
        <f t="shared" si="40"/>
        <v>1.2443</v>
      </c>
      <c r="K868" s="65">
        <f t="shared" si="41"/>
        <v>1.2443</v>
      </c>
      <c r="L868" s="44"/>
    </row>
    <row r="869" spans="1:12" x14ac:dyDescent="0.25">
      <c r="A869" s="8" t="s">
        <v>863</v>
      </c>
      <c r="B869" s="25" t="s">
        <v>2097</v>
      </c>
      <c r="C869" s="8" t="s">
        <v>1595</v>
      </c>
      <c r="D869" s="74">
        <v>5.6135389457755176</v>
      </c>
      <c r="E869" s="9">
        <v>2.1873</v>
      </c>
      <c r="F869" s="9">
        <v>1.0925</v>
      </c>
      <c r="G869" s="9">
        <f t="shared" si="39"/>
        <v>2.3896000000000002</v>
      </c>
      <c r="H869" s="10">
        <f>IFERROR(VLOOKUP(C869,'Policy Adjustors'!$A$7:$C$16,2,FALSE),0)</f>
        <v>0.83</v>
      </c>
      <c r="I869" s="10">
        <f>IFERROR(VLOOKUP(C869,'Policy Adjustors'!$A$7:$C$16,3,FALSE),0)</f>
        <v>0.83</v>
      </c>
      <c r="J869" s="65">
        <f t="shared" si="40"/>
        <v>1.9834000000000001</v>
      </c>
      <c r="K869" s="65">
        <f t="shared" si="41"/>
        <v>1.9834000000000001</v>
      </c>
      <c r="L869" s="44"/>
    </row>
    <row r="870" spans="1:12" x14ac:dyDescent="0.25">
      <c r="A870" s="8" t="s">
        <v>864</v>
      </c>
      <c r="B870" s="25" t="s">
        <v>2097</v>
      </c>
      <c r="C870" s="8" t="s">
        <v>1595</v>
      </c>
      <c r="D870" s="74">
        <v>9.8010161139752725</v>
      </c>
      <c r="E870" s="9">
        <v>3.7534000000000001</v>
      </c>
      <c r="F870" s="9">
        <v>1.0925</v>
      </c>
      <c r="G870" s="9">
        <f t="shared" si="39"/>
        <v>4.1006</v>
      </c>
      <c r="H870" s="10">
        <f>IFERROR(VLOOKUP(C870,'Policy Adjustors'!$A$7:$C$16,2,FALSE),0)</f>
        <v>0.83</v>
      </c>
      <c r="I870" s="10">
        <f>IFERROR(VLOOKUP(C870,'Policy Adjustors'!$A$7:$C$16,3,FALSE),0)</f>
        <v>0.83</v>
      </c>
      <c r="J870" s="65">
        <f t="shared" si="40"/>
        <v>3.4035000000000002</v>
      </c>
      <c r="K870" s="65">
        <f t="shared" si="41"/>
        <v>3.4035000000000002</v>
      </c>
      <c r="L870" s="44"/>
    </row>
    <row r="871" spans="1:12" x14ac:dyDescent="0.25">
      <c r="A871" s="8" t="s">
        <v>865</v>
      </c>
      <c r="B871" s="25" t="s">
        <v>2098</v>
      </c>
      <c r="C871" s="8" t="s">
        <v>1595</v>
      </c>
      <c r="D871" s="74">
        <v>1.7123133231829759</v>
      </c>
      <c r="E871" s="9">
        <v>0.89900000000000002</v>
      </c>
      <c r="F871" s="9">
        <v>1.0925</v>
      </c>
      <c r="G871" s="9">
        <f t="shared" si="39"/>
        <v>0.98219999999999996</v>
      </c>
      <c r="H871" s="10">
        <f>IFERROR(VLOOKUP(C871,'Policy Adjustors'!$A$7:$C$16,2,FALSE),0)</f>
        <v>0.83</v>
      </c>
      <c r="I871" s="10">
        <f>IFERROR(VLOOKUP(C871,'Policy Adjustors'!$A$7:$C$16,3,FALSE),0)</f>
        <v>0.83</v>
      </c>
      <c r="J871" s="65">
        <f t="shared" si="40"/>
        <v>0.81520000000000004</v>
      </c>
      <c r="K871" s="65">
        <f t="shared" si="41"/>
        <v>0.81520000000000004</v>
      </c>
      <c r="L871" s="44"/>
    </row>
    <row r="872" spans="1:12" x14ac:dyDescent="0.25">
      <c r="A872" s="8" t="s">
        <v>866</v>
      </c>
      <c r="B872" s="25" t="s">
        <v>2098</v>
      </c>
      <c r="C872" s="8" t="s">
        <v>1595</v>
      </c>
      <c r="D872" s="74">
        <v>2.1563480667616814</v>
      </c>
      <c r="E872" s="9">
        <v>1.0759000000000001</v>
      </c>
      <c r="F872" s="9">
        <v>1.0925</v>
      </c>
      <c r="G872" s="9">
        <f t="shared" si="39"/>
        <v>1.1754</v>
      </c>
      <c r="H872" s="10">
        <f>IFERROR(VLOOKUP(C872,'Policy Adjustors'!$A$7:$C$16,2,FALSE),0)</f>
        <v>0.83</v>
      </c>
      <c r="I872" s="10">
        <f>IFERROR(VLOOKUP(C872,'Policy Adjustors'!$A$7:$C$16,3,FALSE),0)</f>
        <v>0.83</v>
      </c>
      <c r="J872" s="65">
        <f t="shared" si="40"/>
        <v>0.97560000000000002</v>
      </c>
      <c r="K872" s="65">
        <f t="shared" si="41"/>
        <v>0.97560000000000002</v>
      </c>
      <c r="L872" s="44"/>
    </row>
    <row r="873" spans="1:12" x14ac:dyDescent="0.25">
      <c r="A873" s="8" t="s">
        <v>867</v>
      </c>
      <c r="B873" s="25" t="s">
        <v>2098</v>
      </c>
      <c r="C873" s="8" t="s">
        <v>1595</v>
      </c>
      <c r="D873" s="74">
        <v>4.286140941876635</v>
      </c>
      <c r="E873" s="9">
        <v>1.7430000000000001</v>
      </c>
      <c r="F873" s="9">
        <v>1.0925</v>
      </c>
      <c r="G873" s="9">
        <f t="shared" si="39"/>
        <v>1.9041999999999999</v>
      </c>
      <c r="H873" s="10">
        <f>IFERROR(VLOOKUP(C873,'Policy Adjustors'!$A$7:$C$16,2,FALSE),0)</f>
        <v>0.83</v>
      </c>
      <c r="I873" s="10">
        <f>IFERROR(VLOOKUP(C873,'Policy Adjustors'!$A$7:$C$16,3,FALSE),0)</f>
        <v>0.83</v>
      </c>
      <c r="J873" s="65">
        <f t="shared" si="40"/>
        <v>1.5805</v>
      </c>
      <c r="K873" s="65">
        <f t="shared" si="41"/>
        <v>1.5805</v>
      </c>
      <c r="L873" s="44"/>
    </row>
    <row r="874" spans="1:12" x14ac:dyDescent="0.25">
      <c r="A874" s="8" t="s">
        <v>868</v>
      </c>
      <c r="B874" s="25" t="s">
        <v>2098</v>
      </c>
      <c r="C874" s="8" t="s">
        <v>1595</v>
      </c>
      <c r="D874" s="74">
        <v>7.5699264654025624</v>
      </c>
      <c r="E874" s="9">
        <v>3.0394000000000001</v>
      </c>
      <c r="F874" s="9">
        <v>1.0925</v>
      </c>
      <c r="G874" s="9">
        <f t="shared" si="39"/>
        <v>3.3205</v>
      </c>
      <c r="H874" s="10">
        <f>IFERROR(VLOOKUP(C874,'Policy Adjustors'!$A$7:$C$16,2,FALSE),0)</f>
        <v>0.83</v>
      </c>
      <c r="I874" s="10">
        <f>IFERROR(VLOOKUP(C874,'Policy Adjustors'!$A$7:$C$16,3,FALSE),0)</f>
        <v>0.83</v>
      </c>
      <c r="J874" s="65">
        <f t="shared" si="40"/>
        <v>2.7559999999999998</v>
      </c>
      <c r="K874" s="65">
        <f t="shared" si="41"/>
        <v>2.7559999999999998</v>
      </c>
      <c r="L874" s="44"/>
    </row>
    <row r="875" spans="1:12" x14ac:dyDescent="0.25">
      <c r="A875" s="8" t="s">
        <v>869</v>
      </c>
      <c r="B875" s="25" t="s">
        <v>1514</v>
      </c>
      <c r="C875" s="8" t="s">
        <v>1595</v>
      </c>
      <c r="D875" s="74">
        <v>1.308222525949684</v>
      </c>
      <c r="E875" s="9">
        <v>0.73460000000000003</v>
      </c>
      <c r="F875" s="9">
        <v>1.0925</v>
      </c>
      <c r="G875" s="9">
        <f t="shared" si="39"/>
        <v>0.80259999999999998</v>
      </c>
      <c r="H875" s="10">
        <f>IFERROR(VLOOKUP(C875,'Policy Adjustors'!$A$7:$C$16,2,FALSE),0)</f>
        <v>0.83</v>
      </c>
      <c r="I875" s="10">
        <f>IFERROR(VLOOKUP(C875,'Policy Adjustors'!$A$7:$C$16,3,FALSE),0)</f>
        <v>0.83</v>
      </c>
      <c r="J875" s="65">
        <f t="shared" si="40"/>
        <v>0.66620000000000001</v>
      </c>
      <c r="K875" s="65">
        <f t="shared" si="41"/>
        <v>0.66620000000000001</v>
      </c>
      <c r="L875" s="44"/>
    </row>
    <row r="876" spans="1:12" x14ac:dyDescent="0.25">
      <c r="A876" s="8" t="s">
        <v>870</v>
      </c>
      <c r="B876" s="25" t="s">
        <v>1514</v>
      </c>
      <c r="C876" s="8" t="s">
        <v>1595</v>
      </c>
      <c r="D876" s="74">
        <v>1.5658722269284251</v>
      </c>
      <c r="E876" s="9">
        <v>1.1100000000000001</v>
      </c>
      <c r="F876" s="9">
        <v>1.0925</v>
      </c>
      <c r="G876" s="9">
        <f t="shared" si="39"/>
        <v>1.2126999999999999</v>
      </c>
      <c r="H876" s="10">
        <f>IFERROR(VLOOKUP(C876,'Policy Adjustors'!$A$7:$C$16,2,FALSE),0)</f>
        <v>0.83</v>
      </c>
      <c r="I876" s="10">
        <f>IFERROR(VLOOKUP(C876,'Policy Adjustors'!$A$7:$C$16,3,FALSE),0)</f>
        <v>0.83</v>
      </c>
      <c r="J876" s="65">
        <f t="shared" si="40"/>
        <v>1.0065</v>
      </c>
      <c r="K876" s="65">
        <f t="shared" si="41"/>
        <v>1.0065</v>
      </c>
      <c r="L876" s="44"/>
    </row>
    <row r="877" spans="1:12" x14ac:dyDescent="0.25">
      <c r="A877" s="8" t="s">
        <v>871</v>
      </c>
      <c r="B877" s="25" t="s">
        <v>1514</v>
      </c>
      <c r="C877" s="8" t="s">
        <v>1595</v>
      </c>
      <c r="D877" s="74">
        <v>4.6666170804616156</v>
      </c>
      <c r="E877" s="9">
        <v>1.9569000000000001</v>
      </c>
      <c r="F877" s="9">
        <v>1.0925</v>
      </c>
      <c r="G877" s="9">
        <f t="shared" si="39"/>
        <v>2.1379000000000001</v>
      </c>
      <c r="H877" s="10">
        <f>IFERROR(VLOOKUP(C877,'Policy Adjustors'!$A$7:$C$16,2,FALSE),0)</f>
        <v>0.83</v>
      </c>
      <c r="I877" s="10">
        <f>IFERROR(VLOOKUP(C877,'Policy Adjustors'!$A$7:$C$16,3,FALSE),0)</f>
        <v>0.83</v>
      </c>
      <c r="J877" s="65">
        <f t="shared" si="40"/>
        <v>1.7745</v>
      </c>
      <c r="K877" s="65">
        <f t="shared" si="41"/>
        <v>1.7745</v>
      </c>
      <c r="L877" s="44"/>
    </row>
    <row r="878" spans="1:12" x14ac:dyDescent="0.25">
      <c r="A878" s="8" t="s">
        <v>872</v>
      </c>
      <c r="B878" s="25" t="s">
        <v>1514</v>
      </c>
      <c r="C878" s="8" t="s">
        <v>1595</v>
      </c>
      <c r="D878" s="74">
        <v>7.7998036551791685</v>
      </c>
      <c r="E878" s="9">
        <v>2.9123999999999999</v>
      </c>
      <c r="F878" s="9">
        <v>1.0925</v>
      </c>
      <c r="G878" s="9">
        <f t="shared" si="39"/>
        <v>3.1818</v>
      </c>
      <c r="H878" s="10">
        <f>IFERROR(VLOOKUP(C878,'Policy Adjustors'!$A$7:$C$16,2,FALSE),0)</f>
        <v>0.83</v>
      </c>
      <c r="I878" s="10">
        <f>IFERROR(VLOOKUP(C878,'Policy Adjustors'!$A$7:$C$16,3,FALSE),0)</f>
        <v>0.83</v>
      </c>
      <c r="J878" s="65">
        <f t="shared" si="40"/>
        <v>2.6408999999999998</v>
      </c>
      <c r="K878" s="65">
        <f t="shared" si="41"/>
        <v>2.6408999999999998</v>
      </c>
      <c r="L878" s="44"/>
    </row>
    <row r="879" spans="1:12" x14ac:dyDescent="0.25">
      <c r="A879" s="8" t="s">
        <v>873</v>
      </c>
      <c r="B879" s="25" t="s">
        <v>1515</v>
      </c>
      <c r="C879" s="8" t="s">
        <v>1595</v>
      </c>
      <c r="D879" s="74">
        <v>1.6667162321290339</v>
      </c>
      <c r="E879" s="9">
        <v>0.63790000000000002</v>
      </c>
      <c r="F879" s="9">
        <v>1.0925</v>
      </c>
      <c r="G879" s="9">
        <f t="shared" si="39"/>
        <v>0.69689999999999996</v>
      </c>
      <c r="H879" s="10">
        <f>IFERROR(VLOOKUP(C879,'Policy Adjustors'!$A$7:$C$16,2,FALSE),0)</f>
        <v>0.83</v>
      </c>
      <c r="I879" s="10">
        <f>IFERROR(VLOOKUP(C879,'Policy Adjustors'!$A$7:$C$16,3,FALSE),0)</f>
        <v>0.83</v>
      </c>
      <c r="J879" s="65">
        <f t="shared" si="40"/>
        <v>0.57840000000000003</v>
      </c>
      <c r="K879" s="65">
        <f t="shared" si="41"/>
        <v>0.57840000000000003</v>
      </c>
      <c r="L879" s="44"/>
    </row>
    <row r="880" spans="1:12" x14ac:dyDescent="0.25">
      <c r="A880" s="8" t="s">
        <v>874</v>
      </c>
      <c r="B880" s="25" t="s">
        <v>1515</v>
      </c>
      <c r="C880" s="8" t="s">
        <v>1595</v>
      </c>
      <c r="D880" s="74">
        <v>2.4170401313541894</v>
      </c>
      <c r="E880" s="9">
        <v>0.83940000000000003</v>
      </c>
      <c r="F880" s="9">
        <v>1.0925</v>
      </c>
      <c r="G880" s="9">
        <f t="shared" si="39"/>
        <v>0.91700000000000004</v>
      </c>
      <c r="H880" s="10">
        <f>IFERROR(VLOOKUP(C880,'Policy Adjustors'!$A$7:$C$16,2,FALSE),0)</f>
        <v>0.83</v>
      </c>
      <c r="I880" s="10">
        <f>IFERROR(VLOOKUP(C880,'Policy Adjustors'!$A$7:$C$16,3,FALSE),0)</f>
        <v>0.83</v>
      </c>
      <c r="J880" s="65">
        <f t="shared" si="40"/>
        <v>0.7611</v>
      </c>
      <c r="K880" s="65">
        <f t="shared" si="41"/>
        <v>0.7611</v>
      </c>
      <c r="L880" s="44"/>
    </row>
    <row r="881" spans="1:12" x14ac:dyDescent="0.25">
      <c r="A881" s="8" t="s">
        <v>875</v>
      </c>
      <c r="B881" s="25" t="s">
        <v>1515</v>
      </c>
      <c r="C881" s="8" t="s">
        <v>1595</v>
      </c>
      <c r="D881" s="74">
        <v>5.3099880272722952</v>
      </c>
      <c r="E881" s="9">
        <v>1.4249000000000001</v>
      </c>
      <c r="F881" s="9">
        <v>1.0925</v>
      </c>
      <c r="G881" s="9">
        <f t="shared" si="39"/>
        <v>1.5567</v>
      </c>
      <c r="H881" s="10">
        <f>IFERROR(VLOOKUP(C881,'Policy Adjustors'!$A$7:$C$16,2,FALSE),0)</f>
        <v>0.83</v>
      </c>
      <c r="I881" s="10">
        <f>IFERROR(VLOOKUP(C881,'Policy Adjustors'!$A$7:$C$16,3,FALSE),0)</f>
        <v>0.83</v>
      </c>
      <c r="J881" s="65">
        <f t="shared" si="40"/>
        <v>1.2921</v>
      </c>
      <c r="K881" s="65">
        <f t="shared" si="41"/>
        <v>1.2921</v>
      </c>
      <c r="L881" s="44"/>
    </row>
    <row r="882" spans="1:12" x14ac:dyDescent="0.25">
      <c r="A882" s="8" t="s">
        <v>876</v>
      </c>
      <c r="B882" s="25" t="s">
        <v>1515</v>
      </c>
      <c r="C882" s="8" t="s">
        <v>1595</v>
      </c>
      <c r="D882" s="74">
        <v>10.061616787651788</v>
      </c>
      <c r="E882" s="9">
        <v>2.8988</v>
      </c>
      <c r="F882" s="9">
        <v>1.0925</v>
      </c>
      <c r="G882" s="9">
        <f t="shared" si="39"/>
        <v>3.1669</v>
      </c>
      <c r="H882" s="10">
        <f>IFERROR(VLOOKUP(C882,'Policy Adjustors'!$A$7:$C$16,2,FALSE),0)</f>
        <v>0.83</v>
      </c>
      <c r="I882" s="10">
        <f>IFERROR(VLOOKUP(C882,'Policy Adjustors'!$A$7:$C$16,3,FALSE),0)</f>
        <v>0.83</v>
      </c>
      <c r="J882" s="65">
        <f t="shared" si="40"/>
        <v>2.6284999999999998</v>
      </c>
      <c r="K882" s="65">
        <f t="shared" si="41"/>
        <v>2.6284999999999998</v>
      </c>
      <c r="L882" s="44"/>
    </row>
    <row r="883" spans="1:12" x14ac:dyDescent="0.25">
      <c r="A883" s="8" t="s">
        <v>877</v>
      </c>
      <c r="B883" s="25" t="s">
        <v>1516</v>
      </c>
      <c r="C883" s="8" t="s">
        <v>1595</v>
      </c>
      <c r="D883" s="74">
        <v>1.8237927487004422</v>
      </c>
      <c r="E883" s="9">
        <v>0.78790000000000004</v>
      </c>
      <c r="F883" s="9">
        <v>1.0925</v>
      </c>
      <c r="G883" s="9">
        <f t="shared" si="39"/>
        <v>0.86080000000000001</v>
      </c>
      <c r="H883" s="10">
        <f>IFERROR(VLOOKUP(C883,'Policy Adjustors'!$A$7:$C$16,2,FALSE),0)</f>
        <v>0.83</v>
      </c>
      <c r="I883" s="10">
        <f>IFERROR(VLOOKUP(C883,'Policy Adjustors'!$A$7:$C$16,3,FALSE),0)</f>
        <v>0.83</v>
      </c>
      <c r="J883" s="65">
        <f t="shared" si="40"/>
        <v>0.71450000000000002</v>
      </c>
      <c r="K883" s="65">
        <f t="shared" si="41"/>
        <v>0.71450000000000002</v>
      </c>
      <c r="L883" s="44"/>
    </row>
    <row r="884" spans="1:12" x14ac:dyDescent="0.25">
      <c r="A884" s="8" t="s">
        <v>878</v>
      </c>
      <c r="B884" s="25" t="s">
        <v>1516</v>
      </c>
      <c r="C884" s="8" t="s">
        <v>1595</v>
      </c>
      <c r="D884" s="74">
        <v>3.0938533695786417</v>
      </c>
      <c r="E884" s="9">
        <v>1.1028</v>
      </c>
      <c r="F884" s="9">
        <v>1.0925</v>
      </c>
      <c r="G884" s="9">
        <f t="shared" si="39"/>
        <v>1.2048000000000001</v>
      </c>
      <c r="H884" s="10">
        <f>IFERROR(VLOOKUP(C884,'Policy Adjustors'!$A$7:$C$16,2,FALSE),0)</f>
        <v>0.83</v>
      </c>
      <c r="I884" s="10">
        <f>IFERROR(VLOOKUP(C884,'Policy Adjustors'!$A$7:$C$16,3,FALSE),0)</f>
        <v>0.83</v>
      </c>
      <c r="J884" s="65">
        <f t="shared" si="40"/>
        <v>1</v>
      </c>
      <c r="K884" s="65">
        <f t="shared" si="41"/>
        <v>1</v>
      </c>
      <c r="L884" s="44"/>
    </row>
    <row r="885" spans="1:12" x14ac:dyDescent="0.25">
      <c r="A885" s="8" t="s">
        <v>879</v>
      </c>
      <c r="B885" s="25" t="s">
        <v>1516</v>
      </c>
      <c r="C885" s="8" t="s">
        <v>1595</v>
      </c>
      <c r="D885" s="74">
        <v>6.5819398773900932</v>
      </c>
      <c r="E885" s="9">
        <v>2</v>
      </c>
      <c r="F885" s="9">
        <v>1.0925</v>
      </c>
      <c r="G885" s="9">
        <f t="shared" si="39"/>
        <v>2.1850000000000001</v>
      </c>
      <c r="H885" s="10">
        <f>IFERROR(VLOOKUP(C885,'Policy Adjustors'!$A$7:$C$16,2,FALSE),0)</f>
        <v>0.83</v>
      </c>
      <c r="I885" s="10">
        <f>IFERROR(VLOOKUP(C885,'Policy Adjustors'!$A$7:$C$16,3,FALSE),0)</f>
        <v>0.83</v>
      </c>
      <c r="J885" s="65">
        <f t="shared" si="40"/>
        <v>1.8136000000000001</v>
      </c>
      <c r="K885" s="65">
        <f t="shared" si="41"/>
        <v>1.8136000000000001</v>
      </c>
      <c r="L885" s="44"/>
    </row>
    <row r="886" spans="1:12" x14ac:dyDescent="0.25">
      <c r="A886" s="8" t="s">
        <v>880</v>
      </c>
      <c r="B886" s="25" t="s">
        <v>1516</v>
      </c>
      <c r="C886" s="8" t="s">
        <v>1595</v>
      </c>
      <c r="D886" s="74">
        <v>10.721488093638188</v>
      </c>
      <c r="E886" s="9">
        <v>3.2195</v>
      </c>
      <c r="F886" s="9">
        <v>1.0925</v>
      </c>
      <c r="G886" s="9">
        <f t="shared" si="39"/>
        <v>3.5173000000000001</v>
      </c>
      <c r="H886" s="10">
        <f>IFERROR(VLOOKUP(C886,'Policy Adjustors'!$A$7:$C$16,2,FALSE),0)</f>
        <v>0.83</v>
      </c>
      <c r="I886" s="10">
        <f>IFERROR(VLOOKUP(C886,'Policy Adjustors'!$A$7:$C$16,3,FALSE),0)</f>
        <v>0.83</v>
      </c>
      <c r="J886" s="65">
        <f t="shared" si="40"/>
        <v>2.9194</v>
      </c>
      <c r="K886" s="65">
        <f t="shared" si="41"/>
        <v>2.9194</v>
      </c>
      <c r="L886" s="44"/>
    </row>
    <row r="887" spans="1:12" x14ac:dyDescent="0.25">
      <c r="A887" s="8" t="s">
        <v>881</v>
      </c>
      <c r="B887" s="25" t="s">
        <v>1517</v>
      </c>
      <c r="C887" s="8" t="s">
        <v>1595</v>
      </c>
      <c r="D887" s="74">
        <v>1.9054728848624174</v>
      </c>
      <c r="E887" s="9">
        <v>0.8548</v>
      </c>
      <c r="F887" s="9">
        <v>1.0925</v>
      </c>
      <c r="G887" s="9">
        <f t="shared" si="39"/>
        <v>0.93389999999999995</v>
      </c>
      <c r="H887" s="10">
        <f>IFERROR(VLOOKUP(C887,'Policy Adjustors'!$A$7:$C$16,2,FALSE),0)</f>
        <v>0.83</v>
      </c>
      <c r="I887" s="10">
        <f>IFERROR(VLOOKUP(C887,'Policy Adjustors'!$A$7:$C$16,3,FALSE),0)</f>
        <v>0.83</v>
      </c>
      <c r="J887" s="65">
        <f t="shared" si="40"/>
        <v>0.77510000000000001</v>
      </c>
      <c r="K887" s="65">
        <f t="shared" si="41"/>
        <v>0.77510000000000001</v>
      </c>
      <c r="L887" s="44"/>
    </row>
    <row r="888" spans="1:12" x14ac:dyDescent="0.25">
      <c r="A888" s="8" t="s">
        <v>882</v>
      </c>
      <c r="B888" s="25" t="s">
        <v>1517</v>
      </c>
      <c r="C888" s="8" t="s">
        <v>1595</v>
      </c>
      <c r="D888" s="74">
        <v>2.4524623330515984</v>
      </c>
      <c r="E888" s="9">
        <v>1.0686</v>
      </c>
      <c r="F888" s="9">
        <v>1.0925</v>
      </c>
      <c r="G888" s="9">
        <f t="shared" si="39"/>
        <v>1.1674</v>
      </c>
      <c r="H888" s="10">
        <f>IFERROR(VLOOKUP(C888,'Policy Adjustors'!$A$7:$C$16,2,FALSE),0)</f>
        <v>0.83</v>
      </c>
      <c r="I888" s="10">
        <f>IFERROR(VLOOKUP(C888,'Policy Adjustors'!$A$7:$C$16,3,FALSE),0)</f>
        <v>0.83</v>
      </c>
      <c r="J888" s="65">
        <f t="shared" si="40"/>
        <v>0.96889999999999998</v>
      </c>
      <c r="K888" s="65">
        <f t="shared" si="41"/>
        <v>0.96889999999999998</v>
      </c>
      <c r="L888" s="44"/>
    </row>
    <row r="889" spans="1:12" x14ac:dyDescent="0.25">
      <c r="A889" s="8" t="s">
        <v>883</v>
      </c>
      <c r="B889" s="25" t="s">
        <v>1517</v>
      </c>
      <c r="C889" s="8" t="s">
        <v>1595</v>
      </c>
      <c r="D889" s="74">
        <v>4.4965583043573494</v>
      </c>
      <c r="E889" s="9">
        <v>1.8706</v>
      </c>
      <c r="F889" s="9">
        <v>1.0925</v>
      </c>
      <c r="G889" s="9">
        <f t="shared" si="39"/>
        <v>2.0436000000000001</v>
      </c>
      <c r="H889" s="10">
        <f>IFERROR(VLOOKUP(C889,'Policy Adjustors'!$A$7:$C$16,2,FALSE),0)</f>
        <v>0.83</v>
      </c>
      <c r="I889" s="10">
        <f>IFERROR(VLOOKUP(C889,'Policy Adjustors'!$A$7:$C$16,3,FALSE),0)</f>
        <v>0.83</v>
      </c>
      <c r="J889" s="65">
        <f t="shared" si="40"/>
        <v>1.6961999999999999</v>
      </c>
      <c r="K889" s="65">
        <f t="shared" si="41"/>
        <v>1.6961999999999999</v>
      </c>
      <c r="L889" s="44"/>
    </row>
    <row r="890" spans="1:12" x14ac:dyDescent="0.25">
      <c r="A890" s="8" t="s">
        <v>884</v>
      </c>
      <c r="B890" s="25" t="s">
        <v>1517</v>
      </c>
      <c r="C890" s="8" t="s">
        <v>1595</v>
      </c>
      <c r="D890" s="74">
        <v>8.9162452989234779</v>
      </c>
      <c r="E890" s="9">
        <v>3.3401999999999998</v>
      </c>
      <c r="F890" s="9">
        <v>1.0925</v>
      </c>
      <c r="G890" s="9">
        <f t="shared" si="39"/>
        <v>3.6492</v>
      </c>
      <c r="H890" s="10">
        <f>IFERROR(VLOOKUP(C890,'Policy Adjustors'!$A$7:$C$16,2,FALSE),0)</f>
        <v>0.83</v>
      </c>
      <c r="I890" s="10">
        <f>IFERROR(VLOOKUP(C890,'Policy Adjustors'!$A$7:$C$16,3,FALSE),0)</f>
        <v>0.83</v>
      </c>
      <c r="J890" s="65">
        <f t="shared" si="40"/>
        <v>3.0287999999999999</v>
      </c>
      <c r="K890" s="65">
        <f t="shared" si="41"/>
        <v>3.0287999999999999</v>
      </c>
      <c r="L890" s="44"/>
    </row>
    <row r="891" spans="1:12" x14ac:dyDescent="0.25">
      <c r="A891" s="8" t="s">
        <v>885</v>
      </c>
      <c r="B891" s="25" t="s">
        <v>1518</v>
      </c>
      <c r="C891" s="8" t="s">
        <v>1597</v>
      </c>
      <c r="D891" s="74">
        <v>2.1558700725922786</v>
      </c>
      <c r="E891" s="9">
        <v>0.48159999999999997</v>
      </c>
      <c r="F891" s="9">
        <v>1.0925</v>
      </c>
      <c r="G891" s="9">
        <f t="shared" si="39"/>
        <v>0.52610000000000001</v>
      </c>
      <c r="H891" s="10">
        <f>IFERROR(VLOOKUP(C891,'Policy Adjustors'!$A$7:$C$16,2,FALSE),0)</f>
        <v>0.87</v>
      </c>
      <c r="I891" s="10">
        <f>IFERROR(VLOOKUP(C891,'Policy Adjustors'!$A$7:$C$16,3,FALSE),0)</f>
        <v>1.36</v>
      </c>
      <c r="J891" s="65">
        <f t="shared" si="40"/>
        <v>0.4577</v>
      </c>
      <c r="K891" s="65">
        <f t="shared" si="41"/>
        <v>0.71550000000000002</v>
      </c>
      <c r="L891" s="44"/>
    </row>
    <row r="892" spans="1:12" x14ac:dyDescent="0.25">
      <c r="A892" s="8" t="s">
        <v>886</v>
      </c>
      <c r="B892" s="25" t="s">
        <v>1518</v>
      </c>
      <c r="C892" s="8" t="s">
        <v>1597</v>
      </c>
      <c r="D892" s="74">
        <v>2.9000377985267747</v>
      </c>
      <c r="E892" s="9">
        <v>0.65949999999999998</v>
      </c>
      <c r="F892" s="9">
        <v>1.0925</v>
      </c>
      <c r="G892" s="9">
        <f t="shared" si="39"/>
        <v>0.72050000000000003</v>
      </c>
      <c r="H892" s="10">
        <f>IFERROR(VLOOKUP(C892,'Policy Adjustors'!$A$7:$C$16,2,FALSE),0)</f>
        <v>0.87</v>
      </c>
      <c r="I892" s="10">
        <f>IFERROR(VLOOKUP(C892,'Policy Adjustors'!$A$7:$C$16,3,FALSE),0)</f>
        <v>1.36</v>
      </c>
      <c r="J892" s="65">
        <f t="shared" si="40"/>
        <v>0.62680000000000002</v>
      </c>
      <c r="K892" s="65">
        <f t="shared" si="41"/>
        <v>0.97989999999999999</v>
      </c>
      <c r="L892" s="44"/>
    </row>
    <row r="893" spans="1:12" x14ac:dyDescent="0.25">
      <c r="A893" s="8" t="s">
        <v>887</v>
      </c>
      <c r="B893" s="25" t="s">
        <v>1518</v>
      </c>
      <c r="C893" s="8" t="s">
        <v>1597</v>
      </c>
      <c r="D893" s="74">
        <v>4.5854211404902721</v>
      </c>
      <c r="E893" s="9">
        <v>0.99719999999999998</v>
      </c>
      <c r="F893" s="9">
        <v>1.0925</v>
      </c>
      <c r="G893" s="9">
        <f t="shared" si="39"/>
        <v>1.0893999999999999</v>
      </c>
      <c r="H893" s="10">
        <f>IFERROR(VLOOKUP(C893,'Policy Adjustors'!$A$7:$C$16,2,FALSE),0)</f>
        <v>0.87</v>
      </c>
      <c r="I893" s="10">
        <f>IFERROR(VLOOKUP(C893,'Policy Adjustors'!$A$7:$C$16,3,FALSE),0)</f>
        <v>1.36</v>
      </c>
      <c r="J893" s="65">
        <f t="shared" si="40"/>
        <v>0.94779999999999998</v>
      </c>
      <c r="K893" s="65">
        <f t="shared" si="41"/>
        <v>1.4816</v>
      </c>
      <c r="L893" s="44"/>
    </row>
    <row r="894" spans="1:12" x14ac:dyDescent="0.25">
      <c r="A894" s="8" t="s">
        <v>888</v>
      </c>
      <c r="B894" s="25" t="s">
        <v>1518</v>
      </c>
      <c r="C894" s="8" t="s">
        <v>1597</v>
      </c>
      <c r="D894" s="74">
        <v>7.6913189749915762</v>
      </c>
      <c r="E894" s="9">
        <v>1.6645000000000001</v>
      </c>
      <c r="F894" s="9">
        <v>1.0925</v>
      </c>
      <c r="G894" s="9">
        <f t="shared" si="39"/>
        <v>1.8185</v>
      </c>
      <c r="H894" s="10">
        <f>IFERROR(VLOOKUP(C894,'Policy Adjustors'!$A$7:$C$16,2,FALSE),0)</f>
        <v>0.87</v>
      </c>
      <c r="I894" s="10">
        <f>IFERROR(VLOOKUP(C894,'Policy Adjustors'!$A$7:$C$16,3,FALSE),0)</f>
        <v>1.36</v>
      </c>
      <c r="J894" s="65">
        <f t="shared" si="40"/>
        <v>1.5821000000000001</v>
      </c>
      <c r="K894" s="65">
        <f t="shared" si="41"/>
        <v>2.4731999999999998</v>
      </c>
      <c r="L894" s="44"/>
    </row>
    <row r="895" spans="1:12" x14ac:dyDescent="0.25">
      <c r="A895" s="8" t="s">
        <v>889</v>
      </c>
      <c r="B895" s="25" t="s">
        <v>1519</v>
      </c>
      <c r="C895" s="8" t="s">
        <v>1595</v>
      </c>
      <c r="D895" s="74">
        <v>2.2400804988371443</v>
      </c>
      <c r="E895" s="9">
        <v>0.46560000000000001</v>
      </c>
      <c r="F895" s="9">
        <v>1.0925</v>
      </c>
      <c r="G895" s="9">
        <f t="shared" si="39"/>
        <v>0.50870000000000004</v>
      </c>
      <c r="H895" s="10">
        <f>IFERROR(VLOOKUP(C895,'Policy Adjustors'!$A$7:$C$16,2,FALSE),0)</f>
        <v>0.83</v>
      </c>
      <c r="I895" s="10">
        <f>IFERROR(VLOOKUP(C895,'Policy Adjustors'!$A$7:$C$16,3,FALSE),0)</f>
        <v>0.83</v>
      </c>
      <c r="J895" s="65">
        <f t="shared" si="40"/>
        <v>0.42220000000000002</v>
      </c>
      <c r="K895" s="65">
        <f t="shared" si="41"/>
        <v>0.42220000000000002</v>
      </c>
      <c r="L895" s="44"/>
    </row>
    <row r="896" spans="1:12" x14ac:dyDescent="0.25">
      <c r="A896" s="8" t="s">
        <v>890</v>
      </c>
      <c r="B896" s="25" t="s">
        <v>1519</v>
      </c>
      <c r="C896" s="8" t="s">
        <v>1595</v>
      </c>
      <c r="D896" s="74">
        <v>2.9960235027739914</v>
      </c>
      <c r="E896" s="9">
        <v>0.62880000000000003</v>
      </c>
      <c r="F896" s="9">
        <v>1.0925</v>
      </c>
      <c r="G896" s="9">
        <f t="shared" si="39"/>
        <v>0.68700000000000006</v>
      </c>
      <c r="H896" s="10">
        <f>IFERROR(VLOOKUP(C896,'Policy Adjustors'!$A$7:$C$16,2,FALSE),0)</f>
        <v>0.83</v>
      </c>
      <c r="I896" s="10">
        <f>IFERROR(VLOOKUP(C896,'Policy Adjustors'!$A$7:$C$16,3,FALSE),0)</f>
        <v>0.83</v>
      </c>
      <c r="J896" s="65">
        <f t="shared" si="40"/>
        <v>0.57020000000000004</v>
      </c>
      <c r="K896" s="65">
        <f t="shared" si="41"/>
        <v>0.57020000000000004</v>
      </c>
      <c r="L896" s="44"/>
    </row>
    <row r="897" spans="1:12" x14ac:dyDescent="0.25">
      <c r="A897" s="8" t="s">
        <v>891</v>
      </c>
      <c r="B897" s="25" t="s">
        <v>1519</v>
      </c>
      <c r="C897" s="8" t="s">
        <v>1595</v>
      </c>
      <c r="D897" s="74">
        <v>4.639254301142218</v>
      </c>
      <c r="E897" s="9">
        <v>0.96279999999999999</v>
      </c>
      <c r="F897" s="9">
        <v>1.0925</v>
      </c>
      <c r="G897" s="9">
        <f t="shared" si="39"/>
        <v>1.0519000000000001</v>
      </c>
      <c r="H897" s="10">
        <f>IFERROR(VLOOKUP(C897,'Policy Adjustors'!$A$7:$C$16,2,FALSE),0)</f>
        <v>0.83</v>
      </c>
      <c r="I897" s="10">
        <f>IFERROR(VLOOKUP(C897,'Policy Adjustors'!$A$7:$C$16,3,FALSE),0)</f>
        <v>0.83</v>
      </c>
      <c r="J897" s="65">
        <f t="shared" si="40"/>
        <v>0.87309999999999999</v>
      </c>
      <c r="K897" s="65">
        <f t="shared" si="41"/>
        <v>0.87309999999999999</v>
      </c>
      <c r="L897" s="44"/>
    </row>
    <row r="898" spans="1:12" x14ac:dyDescent="0.25">
      <c r="A898" s="8" t="s">
        <v>892</v>
      </c>
      <c r="B898" s="25" t="s">
        <v>1519</v>
      </c>
      <c r="C898" s="8" t="s">
        <v>1595</v>
      </c>
      <c r="D898" s="74">
        <v>7.1491362251062398</v>
      </c>
      <c r="E898" s="9">
        <v>1.4331</v>
      </c>
      <c r="F898" s="9">
        <v>1.0925</v>
      </c>
      <c r="G898" s="9">
        <f t="shared" si="39"/>
        <v>1.5657000000000001</v>
      </c>
      <c r="H898" s="10">
        <f>IFERROR(VLOOKUP(C898,'Policy Adjustors'!$A$7:$C$16,2,FALSE),0)</f>
        <v>0.83</v>
      </c>
      <c r="I898" s="10">
        <f>IFERROR(VLOOKUP(C898,'Policy Adjustors'!$A$7:$C$16,3,FALSE),0)</f>
        <v>0.83</v>
      </c>
      <c r="J898" s="65">
        <f t="shared" si="40"/>
        <v>1.2995000000000001</v>
      </c>
      <c r="K898" s="65">
        <f t="shared" si="41"/>
        <v>1.2995000000000001</v>
      </c>
      <c r="L898" s="44"/>
    </row>
    <row r="899" spans="1:12" x14ac:dyDescent="0.25">
      <c r="A899" s="8" t="s">
        <v>893</v>
      </c>
      <c r="B899" s="25" t="s">
        <v>1520</v>
      </c>
      <c r="C899" s="8" t="s">
        <v>1595</v>
      </c>
      <c r="D899" s="74">
        <v>1.4746230588921896</v>
      </c>
      <c r="E899" s="9">
        <v>0.39550000000000002</v>
      </c>
      <c r="F899" s="9">
        <v>1.0925</v>
      </c>
      <c r="G899" s="9">
        <f t="shared" si="39"/>
        <v>0.43209999999999998</v>
      </c>
      <c r="H899" s="10">
        <f>IFERROR(VLOOKUP(C899,'Policy Adjustors'!$A$7:$C$16,2,FALSE),0)</f>
        <v>0.83</v>
      </c>
      <c r="I899" s="10">
        <f>IFERROR(VLOOKUP(C899,'Policy Adjustors'!$A$7:$C$16,3,FALSE),0)</f>
        <v>0.83</v>
      </c>
      <c r="J899" s="65">
        <f t="shared" si="40"/>
        <v>0.35859999999999997</v>
      </c>
      <c r="K899" s="65">
        <f t="shared" si="41"/>
        <v>0.35859999999999997</v>
      </c>
      <c r="L899" s="44"/>
    </row>
    <row r="900" spans="1:12" x14ac:dyDescent="0.25">
      <c r="A900" s="8" t="s">
        <v>894</v>
      </c>
      <c r="B900" s="25" t="s">
        <v>1520</v>
      </c>
      <c r="C900" s="8" t="s">
        <v>1595</v>
      </c>
      <c r="D900" s="74">
        <v>1.8448724486832988</v>
      </c>
      <c r="E900" s="9">
        <v>0.49209999999999998</v>
      </c>
      <c r="F900" s="9">
        <v>1.0925</v>
      </c>
      <c r="G900" s="9">
        <f t="shared" si="39"/>
        <v>0.53759999999999997</v>
      </c>
      <c r="H900" s="10">
        <f>IFERROR(VLOOKUP(C900,'Policy Adjustors'!$A$7:$C$16,2,FALSE),0)</f>
        <v>0.83</v>
      </c>
      <c r="I900" s="10">
        <f>IFERROR(VLOOKUP(C900,'Policy Adjustors'!$A$7:$C$16,3,FALSE),0)</f>
        <v>0.83</v>
      </c>
      <c r="J900" s="65">
        <f t="shared" si="40"/>
        <v>0.44619999999999999</v>
      </c>
      <c r="K900" s="65">
        <f t="shared" si="41"/>
        <v>0.44619999999999999</v>
      </c>
      <c r="L900" s="44"/>
    </row>
    <row r="901" spans="1:12" x14ac:dyDescent="0.25">
      <c r="A901" s="8" t="s">
        <v>895</v>
      </c>
      <c r="B901" s="25" t="s">
        <v>1520</v>
      </c>
      <c r="C901" s="8" t="s">
        <v>1595</v>
      </c>
      <c r="D901" s="74">
        <v>3.0906017020359058</v>
      </c>
      <c r="E901" s="9">
        <v>0.74560000000000004</v>
      </c>
      <c r="F901" s="9">
        <v>1.0925</v>
      </c>
      <c r="G901" s="9">
        <f t="shared" si="39"/>
        <v>0.81459999999999999</v>
      </c>
      <c r="H901" s="10">
        <f>IFERROR(VLOOKUP(C901,'Policy Adjustors'!$A$7:$C$16,2,FALSE),0)</f>
        <v>0.83</v>
      </c>
      <c r="I901" s="10">
        <f>IFERROR(VLOOKUP(C901,'Policy Adjustors'!$A$7:$C$16,3,FALSE),0)</f>
        <v>0.83</v>
      </c>
      <c r="J901" s="65">
        <f t="shared" si="40"/>
        <v>0.67610000000000003</v>
      </c>
      <c r="K901" s="65">
        <f t="shared" si="41"/>
        <v>0.67610000000000003</v>
      </c>
      <c r="L901" s="44"/>
    </row>
    <row r="902" spans="1:12" x14ac:dyDescent="0.25">
      <c r="A902" s="8" t="s">
        <v>896</v>
      </c>
      <c r="B902" s="25" t="s">
        <v>1520</v>
      </c>
      <c r="C902" s="8" t="s">
        <v>1595</v>
      </c>
      <c r="D902" s="74">
        <v>5.9372660903765464</v>
      </c>
      <c r="E902" s="9">
        <v>1.484</v>
      </c>
      <c r="F902" s="9">
        <v>1.0925</v>
      </c>
      <c r="G902" s="9">
        <f t="shared" si="39"/>
        <v>1.6213</v>
      </c>
      <c r="H902" s="10">
        <f>IFERROR(VLOOKUP(C902,'Policy Adjustors'!$A$7:$C$16,2,FALSE),0)</f>
        <v>0.83</v>
      </c>
      <c r="I902" s="10">
        <f>IFERROR(VLOOKUP(C902,'Policy Adjustors'!$A$7:$C$16,3,FALSE),0)</f>
        <v>0.83</v>
      </c>
      <c r="J902" s="65">
        <f t="shared" si="40"/>
        <v>1.3456999999999999</v>
      </c>
      <c r="K902" s="65">
        <f t="shared" si="41"/>
        <v>1.3456999999999999</v>
      </c>
      <c r="L902" s="44"/>
    </row>
    <row r="903" spans="1:12" x14ac:dyDescent="0.25">
      <c r="A903" s="8" t="s">
        <v>897</v>
      </c>
      <c r="B903" s="25" t="s">
        <v>1521</v>
      </c>
      <c r="C903" s="8" t="s">
        <v>1602</v>
      </c>
      <c r="D903" s="74">
        <v>2.5560548219963239</v>
      </c>
      <c r="E903" s="9">
        <v>0.57320000000000004</v>
      </c>
      <c r="F903" s="9">
        <v>1.0925</v>
      </c>
      <c r="G903" s="9">
        <f t="shared" si="39"/>
        <v>0.62619999999999998</v>
      </c>
      <c r="H903" s="10">
        <f>IFERROR(VLOOKUP(C903,'Policy Adjustors'!$A$7:$C$16,2,FALSE),0)</f>
        <v>1.1200000000000001</v>
      </c>
      <c r="I903" s="10">
        <f>IFERROR(VLOOKUP(C903,'Policy Adjustors'!$A$7:$C$16,3,FALSE),0)</f>
        <v>1.1200000000000001</v>
      </c>
      <c r="J903" s="65">
        <f t="shared" si="40"/>
        <v>0.70130000000000003</v>
      </c>
      <c r="K903" s="65">
        <f t="shared" si="41"/>
        <v>0.70130000000000003</v>
      </c>
      <c r="L903" s="44"/>
    </row>
    <row r="904" spans="1:12" x14ac:dyDescent="0.25">
      <c r="A904" s="8" t="s">
        <v>898</v>
      </c>
      <c r="B904" s="25" t="s">
        <v>1521</v>
      </c>
      <c r="C904" s="8" t="s">
        <v>1602</v>
      </c>
      <c r="D904" s="74">
        <v>2.9090433176891595</v>
      </c>
      <c r="E904" s="9">
        <v>0.65549999999999997</v>
      </c>
      <c r="F904" s="9">
        <v>1.0925</v>
      </c>
      <c r="G904" s="9">
        <f t="shared" ref="G904:G967" si="42">ROUND(E904*F904,4)</f>
        <v>0.71609999999999996</v>
      </c>
      <c r="H904" s="10">
        <f>IFERROR(VLOOKUP(C904,'Policy Adjustors'!$A$7:$C$16,2,FALSE),0)</f>
        <v>1.1200000000000001</v>
      </c>
      <c r="I904" s="10">
        <f>IFERROR(VLOOKUP(C904,'Policy Adjustors'!$A$7:$C$16,3,FALSE),0)</f>
        <v>1.1200000000000001</v>
      </c>
      <c r="J904" s="65">
        <f t="shared" ref="J904:J946" si="43">ROUND(G904*H904,4)</f>
        <v>0.80200000000000005</v>
      </c>
      <c r="K904" s="65">
        <f t="shared" ref="K904:K967" si="44">ROUND(G904*I904,4)</f>
        <v>0.80200000000000005</v>
      </c>
      <c r="L904" s="44"/>
    </row>
    <row r="905" spans="1:12" x14ac:dyDescent="0.25">
      <c r="A905" s="8" t="s">
        <v>899</v>
      </c>
      <c r="B905" s="25" t="s">
        <v>1521</v>
      </c>
      <c r="C905" s="8" t="s">
        <v>1602</v>
      </c>
      <c r="D905" s="74">
        <v>4.1449849116040527</v>
      </c>
      <c r="E905" s="9">
        <v>0.9042</v>
      </c>
      <c r="F905" s="9">
        <v>1.0925</v>
      </c>
      <c r="G905" s="9">
        <f t="shared" si="42"/>
        <v>0.98780000000000001</v>
      </c>
      <c r="H905" s="10">
        <f>IFERROR(VLOOKUP(C905,'Policy Adjustors'!$A$7:$C$16,2,FALSE),0)</f>
        <v>1.1200000000000001</v>
      </c>
      <c r="I905" s="10">
        <f>IFERROR(VLOOKUP(C905,'Policy Adjustors'!$A$7:$C$16,3,FALSE),0)</f>
        <v>1.1200000000000001</v>
      </c>
      <c r="J905" s="65">
        <f t="shared" si="43"/>
        <v>1.1063000000000001</v>
      </c>
      <c r="K905" s="65">
        <f t="shared" si="44"/>
        <v>1.1063000000000001</v>
      </c>
      <c r="L905" s="44"/>
    </row>
    <row r="906" spans="1:12" x14ac:dyDescent="0.25">
      <c r="A906" s="8" t="s">
        <v>900</v>
      </c>
      <c r="B906" s="25" t="s">
        <v>1521</v>
      </c>
      <c r="C906" s="8" t="s">
        <v>1602</v>
      </c>
      <c r="D906" s="74">
        <v>7.1873950707208278</v>
      </c>
      <c r="E906" s="9">
        <v>1.8835999999999999</v>
      </c>
      <c r="F906" s="9">
        <v>1.0925</v>
      </c>
      <c r="G906" s="9">
        <f t="shared" si="42"/>
        <v>2.0577999999999999</v>
      </c>
      <c r="H906" s="10">
        <f>IFERROR(VLOOKUP(C906,'Policy Adjustors'!$A$7:$C$16,2,FALSE),0)</f>
        <v>1.1200000000000001</v>
      </c>
      <c r="I906" s="10">
        <f>IFERROR(VLOOKUP(C906,'Policy Adjustors'!$A$7:$C$16,3,FALSE),0)</f>
        <v>1.1200000000000001</v>
      </c>
      <c r="J906" s="65">
        <f t="shared" si="43"/>
        <v>2.3047</v>
      </c>
      <c r="K906" s="65">
        <f t="shared" si="44"/>
        <v>2.3047</v>
      </c>
      <c r="L906" s="44"/>
    </row>
    <row r="907" spans="1:12" x14ac:dyDescent="0.25">
      <c r="A907" s="8" t="s">
        <v>901</v>
      </c>
      <c r="B907" s="25" t="s">
        <v>1522</v>
      </c>
      <c r="C907" s="8" t="s">
        <v>1602</v>
      </c>
      <c r="D907" s="74">
        <v>2.8012086793054651</v>
      </c>
      <c r="E907" s="9">
        <v>0.56720000000000004</v>
      </c>
      <c r="F907" s="9">
        <v>1.0925</v>
      </c>
      <c r="G907" s="9">
        <f t="shared" si="42"/>
        <v>0.61970000000000003</v>
      </c>
      <c r="H907" s="10">
        <f>IFERROR(VLOOKUP(C907,'Policy Adjustors'!$A$7:$C$16,2,FALSE),0)</f>
        <v>1.1200000000000001</v>
      </c>
      <c r="I907" s="10">
        <f>IFERROR(VLOOKUP(C907,'Policy Adjustors'!$A$7:$C$16,3,FALSE),0)</f>
        <v>1.1200000000000001</v>
      </c>
      <c r="J907" s="65">
        <f t="shared" si="43"/>
        <v>0.69410000000000005</v>
      </c>
      <c r="K907" s="65">
        <f t="shared" si="44"/>
        <v>0.69410000000000005</v>
      </c>
      <c r="L907" s="44"/>
    </row>
    <row r="908" spans="1:12" x14ac:dyDescent="0.25">
      <c r="A908" s="8" t="s">
        <v>902</v>
      </c>
      <c r="B908" s="25" t="s">
        <v>1522</v>
      </c>
      <c r="C908" s="8" t="s">
        <v>1602</v>
      </c>
      <c r="D908" s="74">
        <v>3.4015588305069078</v>
      </c>
      <c r="E908" s="9">
        <v>0.68679999999999997</v>
      </c>
      <c r="F908" s="9">
        <v>1.0925</v>
      </c>
      <c r="G908" s="9">
        <f t="shared" si="42"/>
        <v>0.75029999999999997</v>
      </c>
      <c r="H908" s="10">
        <f>IFERROR(VLOOKUP(C908,'Policy Adjustors'!$A$7:$C$16,2,FALSE),0)</f>
        <v>1.1200000000000001</v>
      </c>
      <c r="I908" s="10">
        <f>IFERROR(VLOOKUP(C908,'Policy Adjustors'!$A$7:$C$16,3,FALSE),0)</f>
        <v>1.1200000000000001</v>
      </c>
      <c r="J908" s="65">
        <f t="shared" si="43"/>
        <v>0.84030000000000005</v>
      </c>
      <c r="K908" s="65">
        <f t="shared" si="44"/>
        <v>0.84030000000000005</v>
      </c>
      <c r="L908" s="44"/>
    </row>
    <row r="909" spans="1:12" x14ac:dyDescent="0.25">
      <c r="A909" s="8" t="s">
        <v>903</v>
      </c>
      <c r="B909" s="25" t="s">
        <v>1522</v>
      </c>
      <c r="C909" s="8" t="s">
        <v>1602</v>
      </c>
      <c r="D909" s="74">
        <v>4.3208451938621257</v>
      </c>
      <c r="E909" s="9">
        <v>0.86760000000000004</v>
      </c>
      <c r="F909" s="9">
        <v>1.0925</v>
      </c>
      <c r="G909" s="9">
        <f t="shared" si="42"/>
        <v>0.94789999999999996</v>
      </c>
      <c r="H909" s="10">
        <f>IFERROR(VLOOKUP(C909,'Policy Adjustors'!$A$7:$C$16,2,FALSE),0)</f>
        <v>1.1200000000000001</v>
      </c>
      <c r="I909" s="10">
        <f>IFERROR(VLOOKUP(C909,'Policy Adjustors'!$A$7:$C$16,3,FALSE),0)</f>
        <v>1.1200000000000001</v>
      </c>
      <c r="J909" s="65">
        <f t="shared" si="43"/>
        <v>1.0616000000000001</v>
      </c>
      <c r="K909" s="65">
        <f t="shared" si="44"/>
        <v>1.0616000000000001</v>
      </c>
      <c r="L909" s="44"/>
    </row>
    <row r="910" spans="1:12" x14ac:dyDescent="0.25">
      <c r="A910" s="8" t="s">
        <v>904</v>
      </c>
      <c r="B910" s="25" t="s">
        <v>1522</v>
      </c>
      <c r="C910" s="8" t="s">
        <v>1602</v>
      </c>
      <c r="D910" s="74">
        <v>6.0563112139165236</v>
      </c>
      <c r="E910" s="9">
        <v>1.4919</v>
      </c>
      <c r="F910" s="9">
        <v>1.0925</v>
      </c>
      <c r="G910" s="9">
        <f t="shared" si="42"/>
        <v>1.6298999999999999</v>
      </c>
      <c r="H910" s="10">
        <f>IFERROR(VLOOKUP(C910,'Policy Adjustors'!$A$7:$C$16,2,FALSE),0)</f>
        <v>1.1200000000000001</v>
      </c>
      <c r="I910" s="10">
        <f>IFERROR(VLOOKUP(C910,'Policy Adjustors'!$A$7:$C$16,3,FALSE),0)</f>
        <v>1.1200000000000001</v>
      </c>
      <c r="J910" s="65">
        <f t="shared" si="43"/>
        <v>1.8254999999999999</v>
      </c>
      <c r="K910" s="65">
        <f t="shared" si="44"/>
        <v>1.8254999999999999</v>
      </c>
      <c r="L910" s="44"/>
    </row>
    <row r="911" spans="1:12" x14ac:dyDescent="0.25">
      <c r="A911" s="8" t="s">
        <v>905</v>
      </c>
      <c r="B911" s="25" t="s">
        <v>1523</v>
      </c>
      <c r="C911" s="8" t="s">
        <v>1602</v>
      </c>
      <c r="D911" s="74">
        <v>1.9642086940894037</v>
      </c>
      <c r="E911" s="9">
        <v>0.53559999999999997</v>
      </c>
      <c r="F911" s="9">
        <v>1.0925</v>
      </c>
      <c r="G911" s="9">
        <f t="shared" si="42"/>
        <v>0.58509999999999995</v>
      </c>
      <c r="H911" s="10">
        <f>IFERROR(VLOOKUP(C911,'Policy Adjustors'!$A$7:$C$16,2,FALSE),0)</f>
        <v>1.1200000000000001</v>
      </c>
      <c r="I911" s="10">
        <f>IFERROR(VLOOKUP(C911,'Policy Adjustors'!$A$7:$C$16,3,FALSE),0)</f>
        <v>1.1200000000000001</v>
      </c>
      <c r="J911" s="65">
        <f t="shared" si="43"/>
        <v>0.65529999999999999</v>
      </c>
      <c r="K911" s="65">
        <f t="shared" si="44"/>
        <v>0.65529999999999999</v>
      </c>
      <c r="L911" s="44"/>
    </row>
    <row r="912" spans="1:12" x14ac:dyDescent="0.25">
      <c r="A912" s="8" t="s">
        <v>906</v>
      </c>
      <c r="B912" s="25" t="s">
        <v>1523</v>
      </c>
      <c r="C912" s="8" t="s">
        <v>1602</v>
      </c>
      <c r="D912" s="74">
        <v>2.1830999487023717</v>
      </c>
      <c r="E912" s="9">
        <v>0.55589999999999995</v>
      </c>
      <c r="F912" s="9">
        <v>1.0925</v>
      </c>
      <c r="G912" s="9">
        <f t="shared" si="42"/>
        <v>0.60729999999999995</v>
      </c>
      <c r="H912" s="10">
        <f>IFERROR(VLOOKUP(C912,'Policy Adjustors'!$A$7:$C$16,2,FALSE),0)</f>
        <v>1.1200000000000001</v>
      </c>
      <c r="I912" s="10">
        <f>IFERROR(VLOOKUP(C912,'Policy Adjustors'!$A$7:$C$16,3,FALSE),0)</f>
        <v>1.1200000000000001</v>
      </c>
      <c r="J912" s="65">
        <f t="shared" si="43"/>
        <v>0.68020000000000003</v>
      </c>
      <c r="K912" s="65">
        <f t="shared" si="44"/>
        <v>0.68020000000000003</v>
      </c>
      <c r="L912" s="44"/>
    </row>
    <row r="913" spans="1:12" x14ac:dyDescent="0.25">
      <c r="A913" s="8" t="s">
        <v>907</v>
      </c>
      <c r="B913" s="25" t="s">
        <v>1523</v>
      </c>
      <c r="C913" s="8" t="s">
        <v>1602</v>
      </c>
      <c r="D913" s="74">
        <v>2.8210241845960509</v>
      </c>
      <c r="E913" s="9">
        <v>0.68120000000000003</v>
      </c>
      <c r="F913" s="9">
        <v>1.0925</v>
      </c>
      <c r="G913" s="9">
        <f t="shared" si="42"/>
        <v>0.74419999999999997</v>
      </c>
      <c r="H913" s="10">
        <f>IFERROR(VLOOKUP(C913,'Policy Adjustors'!$A$7:$C$16,2,FALSE),0)</f>
        <v>1.1200000000000001</v>
      </c>
      <c r="I913" s="10">
        <f>IFERROR(VLOOKUP(C913,'Policy Adjustors'!$A$7:$C$16,3,FALSE),0)</f>
        <v>1.1200000000000001</v>
      </c>
      <c r="J913" s="65">
        <f t="shared" si="43"/>
        <v>0.83350000000000002</v>
      </c>
      <c r="K913" s="65">
        <f t="shared" si="44"/>
        <v>0.83350000000000002</v>
      </c>
      <c r="L913" s="44"/>
    </row>
    <row r="914" spans="1:12" x14ac:dyDescent="0.25">
      <c r="A914" s="8" t="s">
        <v>908</v>
      </c>
      <c r="B914" s="25" t="s">
        <v>1523</v>
      </c>
      <c r="C914" s="8" t="s">
        <v>1602</v>
      </c>
      <c r="D914" s="74">
        <v>3.8290209408753957</v>
      </c>
      <c r="E914" s="9">
        <v>0.9456</v>
      </c>
      <c r="F914" s="9">
        <v>1.0925</v>
      </c>
      <c r="G914" s="9">
        <f t="shared" si="42"/>
        <v>1.0330999999999999</v>
      </c>
      <c r="H914" s="10">
        <f>IFERROR(VLOOKUP(C914,'Policy Adjustors'!$A$7:$C$16,2,FALSE),0)</f>
        <v>1.1200000000000001</v>
      </c>
      <c r="I914" s="10">
        <f>IFERROR(VLOOKUP(C914,'Policy Adjustors'!$A$7:$C$16,3,FALSE),0)</f>
        <v>1.1200000000000001</v>
      </c>
      <c r="J914" s="65">
        <f t="shared" si="43"/>
        <v>1.1571</v>
      </c>
      <c r="K914" s="65">
        <f t="shared" si="44"/>
        <v>1.1571</v>
      </c>
      <c r="L914" s="44"/>
    </row>
    <row r="915" spans="1:12" x14ac:dyDescent="0.25">
      <c r="A915" s="8" t="s">
        <v>909</v>
      </c>
      <c r="B915" s="25" t="s">
        <v>2099</v>
      </c>
      <c r="C915" s="8" t="s">
        <v>1602</v>
      </c>
      <c r="D915" s="74">
        <v>2.125608762648314</v>
      </c>
      <c r="E915" s="9">
        <v>0.37569999999999998</v>
      </c>
      <c r="F915" s="9">
        <v>1.0925</v>
      </c>
      <c r="G915" s="9">
        <f t="shared" si="42"/>
        <v>0.41049999999999998</v>
      </c>
      <c r="H915" s="10">
        <f>IFERROR(VLOOKUP(C915,'Policy Adjustors'!$A$7:$C$16,2,FALSE),0)</f>
        <v>1.1200000000000001</v>
      </c>
      <c r="I915" s="10">
        <f>IFERROR(VLOOKUP(C915,'Policy Adjustors'!$A$7:$C$16,3,FALSE),0)</f>
        <v>1.1200000000000001</v>
      </c>
      <c r="J915" s="65">
        <f t="shared" si="43"/>
        <v>0.45979999999999999</v>
      </c>
      <c r="K915" s="65">
        <f t="shared" si="44"/>
        <v>0.45979999999999999</v>
      </c>
      <c r="L915" s="44"/>
    </row>
    <row r="916" spans="1:12" x14ac:dyDescent="0.25">
      <c r="A916" s="8" t="s">
        <v>910</v>
      </c>
      <c r="B916" s="25" t="s">
        <v>2099</v>
      </c>
      <c r="C916" s="8" t="s">
        <v>1602</v>
      </c>
      <c r="D916" s="74">
        <v>2.3496066183889592</v>
      </c>
      <c r="E916" s="9">
        <v>0.438</v>
      </c>
      <c r="F916" s="9">
        <v>1.0925</v>
      </c>
      <c r="G916" s="9">
        <f t="shared" si="42"/>
        <v>0.47849999999999998</v>
      </c>
      <c r="H916" s="10">
        <f>IFERROR(VLOOKUP(C916,'Policy Adjustors'!$A$7:$C$16,2,FALSE),0)</f>
        <v>1.1200000000000001</v>
      </c>
      <c r="I916" s="10">
        <f>IFERROR(VLOOKUP(C916,'Policy Adjustors'!$A$7:$C$16,3,FALSE),0)</f>
        <v>1.1200000000000001</v>
      </c>
      <c r="J916" s="65">
        <f t="shared" si="43"/>
        <v>0.53590000000000004</v>
      </c>
      <c r="K916" s="65">
        <f t="shared" si="44"/>
        <v>0.53590000000000004</v>
      </c>
      <c r="L916" s="44"/>
    </row>
    <row r="917" spans="1:12" x14ac:dyDescent="0.25">
      <c r="A917" s="8" t="s">
        <v>911</v>
      </c>
      <c r="B917" s="25" t="s">
        <v>2099</v>
      </c>
      <c r="C917" s="8" t="s">
        <v>1602</v>
      </c>
      <c r="D917" s="74">
        <v>3.0299528043634822</v>
      </c>
      <c r="E917" s="9">
        <v>0.63739999999999997</v>
      </c>
      <c r="F917" s="9">
        <v>1.0925</v>
      </c>
      <c r="G917" s="9">
        <f t="shared" si="42"/>
        <v>0.69640000000000002</v>
      </c>
      <c r="H917" s="10">
        <f>IFERROR(VLOOKUP(C917,'Policy Adjustors'!$A$7:$C$16,2,FALSE),0)</f>
        <v>1.1200000000000001</v>
      </c>
      <c r="I917" s="10">
        <f>IFERROR(VLOOKUP(C917,'Policy Adjustors'!$A$7:$C$16,3,FALSE),0)</f>
        <v>1.1200000000000001</v>
      </c>
      <c r="J917" s="65">
        <f t="shared" si="43"/>
        <v>0.78</v>
      </c>
      <c r="K917" s="65">
        <f t="shared" si="44"/>
        <v>0.78</v>
      </c>
      <c r="L917" s="44"/>
    </row>
    <row r="918" spans="1:12" x14ac:dyDescent="0.25">
      <c r="A918" s="8" t="s">
        <v>912</v>
      </c>
      <c r="B918" s="25" t="s">
        <v>2099</v>
      </c>
      <c r="C918" s="8" t="s">
        <v>1602</v>
      </c>
      <c r="D918" s="74">
        <v>5.2601255271199108</v>
      </c>
      <c r="E918" s="9">
        <v>1.5585</v>
      </c>
      <c r="F918" s="9">
        <v>1.0925</v>
      </c>
      <c r="G918" s="9">
        <f t="shared" si="42"/>
        <v>1.7027000000000001</v>
      </c>
      <c r="H918" s="10">
        <f>IFERROR(VLOOKUP(C918,'Policy Adjustors'!$A$7:$C$16,2,FALSE),0)</f>
        <v>1.1200000000000001</v>
      </c>
      <c r="I918" s="10">
        <f>IFERROR(VLOOKUP(C918,'Policy Adjustors'!$A$7:$C$16,3,FALSE),0)</f>
        <v>1.1200000000000001</v>
      </c>
      <c r="J918" s="65">
        <f t="shared" si="43"/>
        <v>1.907</v>
      </c>
      <c r="K918" s="65">
        <f t="shared" si="44"/>
        <v>1.907</v>
      </c>
      <c r="L918" s="44"/>
    </row>
    <row r="919" spans="1:12" x14ac:dyDescent="0.25">
      <c r="A919" s="8" t="s">
        <v>913</v>
      </c>
      <c r="B919" s="25" t="s">
        <v>1524</v>
      </c>
      <c r="C919" s="8" t="s">
        <v>1602</v>
      </c>
      <c r="D919" s="74">
        <v>1.1876992478645434</v>
      </c>
      <c r="E919" s="9">
        <v>0.45350000000000001</v>
      </c>
      <c r="F919" s="9">
        <v>1.0925</v>
      </c>
      <c r="G919" s="9">
        <f t="shared" si="42"/>
        <v>0.49540000000000001</v>
      </c>
      <c r="H919" s="10">
        <f>IFERROR(VLOOKUP(C919,'Policy Adjustors'!$A$7:$C$16,2,FALSE),0)</f>
        <v>1.1200000000000001</v>
      </c>
      <c r="I919" s="10">
        <f>IFERROR(VLOOKUP(C919,'Policy Adjustors'!$A$7:$C$16,3,FALSE),0)</f>
        <v>1.1200000000000001</v>
      </c>
      <c r="J919" s="65">
        <f t="shared" si="43"/>
        <v>0.55479999999999996</v>
      </c>
      <c r="K919" s="65">
        <f t="shared" si="44"/>
        <v>0.55479999999999996</v>
      </c>
      <c r="L919" s="44"/>
    </row>
    <row r="920" spans="1:12" x14ac:dyDescent="0.25">
      <c r="A920" s="8" t="s">
        <v>914</v>
      </c>
      <c r="B920" s="25" t="s">
        <v>1524</v>
      </c>
      <c r="C920" s="8" t="s">
        <v>1602</v>
      </c>
      <c r="D920" s="74">
        <v>1.4320987497868702</v>
      </c>
      <c r="E920" s="9">
        <v>0.58919999999999995</v>
      </c>
      <c r="F920" s="9">
        <v>1.0925</v>
      </c>
      <c r="G920" s="9">
        <f t="shared" si="42"/>
        <v>0.64370000000000005</v>
      </c>
      <c r="H920" s="10">
        <f>IFERROR(VLOOKUP(C920,'Policy Adjustors'!$A$7:$C$16,2,FALSE),0)</f>
        <v>1.1200000000000001</v>
      </c>
      <c r="I920" s="10">
        <f>IFERROR(VLOOKUP(C920,'Policy Adjustors'!$A$7:$C$16,3,FALSE),0)</f>
        <v>1.1200000000000001</v>
      </c>
      <c r="J920" s="65">
        <f t="shared" si="43"/>
        <v>0.72089999999999999</v>
      </c>
      <c r="K920" s="65">
        <f t="shared" si="44"/>
        <v>0.72089999999999999</v>
      </c>
      <c r="L920" s="44"/>
    </row>
    <row r="921" spans="1:12" x14ac:dyDescent="0.25">
      <c r="A921" s="8" t="s">
        <v>915</v>
      </c>
      <c r="B921" s="25" t="s">
        <v>1524</v>
      </c>
      <c r="C921" s="8" t="s">
        <v>1602</v>
      </c>
      <c r="D921" s="74">
        <v>2.3424286623821358</v>
      </c>
      <c r="E921" s="9">
        <v>0.80740000000000001</v>
      </c>
      <c r="F921" s="9">
        <v>1.0925</v>
      </c>
      <c r="G921" s="9">
        <f t="shared" si="42"/>
        <v>0.8821</v>
      </c>
      <c r="H921" s="10">
        <f>IFERROR(VLOOKUP(C921,'Policy Adjustors'!$A$7:$C$16,2,FALSE),0)</f>
        <v>1.1200000000000001</v>
      </c>
      <c r="I921" s="10">
        <f>IFERROR(VLOOKUP(C921,'Policy Adjustors'!$A$7:$C$16,3,FALSE),0)</f>
        <v>1.1200000000000001</v>
      </c>
      <c r="J921" s="65">
        <f t="shared" si="43"/>
        <v>0.98799999999999999</v>
      </c>
      <c r="K921" s="65">
        <f t="shared" si="44"/>
        <v>0.98799999999999999</v>
      </c>
      <c r="L921" s="44"/>
    </row>
    <row r="922" spans="1:12" x14ac:dyDescent="0.25">
      <c r="A922" s="8" t="s">
        <v>916</v>
      </c>
      <c r="B922" s="25" t="s">
        <v>1524</v>
      </c>
      <c r="C922" s="8" t="s">
        <v>1602</v>
      </c>
      <c r="D922" s="74">
        <v>4.5642951998470513</v>
      </c>
      <c r="E922" s="9">
        <v>1.7925</v>
      </c>
      <c r="F922" s="9">
        <v>1.0925</v>
      </c>
      <c r="G922" s="9">
        <f t="shared" si="42"/>
        <v>1.9582999999999999</v>
      </c>
      <c r="H922" s="10">
        <f>IFERROR(VLOOKUP(C922,'Policy Adjustors'!$A$7:$C$16,2,FALSE),0)</f>
        <v>1.1200000000000001</v>
      </c>
      <c r="I922" s="10">
        <f>IFERROR(VLOOKUP(C922,'Policy Adjustors'!$A$7:$C$16,3,FALSE),0)</f>
        <v>1.1200000000000001</v>
      </c>
      <c r="J922" s="65">
        <f t="shared" si="43"/>
        <v>2.1932999999999998</v>
      </c>
      <c r="K922" s="65">
        <f t="shared" si="44"/>
        <v>2.1932999999999998</v>
      </c>
      <c r="L922" s="44"/>
    </row>
    <row r="923" spans="1:12" x14ac:dyDescent="0.25">
      <c r="A923" s="8" t="s">
        <v>917</v>
      </c>
      <c r="B923" s="25" t="s">
        <v>1525</v>
      </c>
      <c r="C923" s="8" t="s">
        <v>1602</v>
      </c>
      <c r="D923" s="74">
        <v>1.7869485959713483</v>
      </c>
      <c r="E923" s="9">
        <v>0.52080000000000004</v>
      </c>
      <c r="F923" s="9">
        <v>1.0925</v>
      </c>
      <c r="G923" s="9">
        <f t="shared" si="42"/>
        <v>0.56899999999999995</v>
      </c>
      <c r="H923" s="10">
        <f>IFERROR(VLOOKUP(C923,'Policy Adjustors'!$A$7:$C$16,2,FALSE),0)</f>
        <v>1.1200000000000001</v>
      </c>
      <c r="I923" s="10">
        <f>IFERROR(VLOOKUP(C923,'Policy Adjustors'!$A$7:$C$16,3,FALSE),0)</f>
        <v>1.1200000000000001</v>
      </c>
      <c r="J923" s="65">
        <f t="shared" si="43"/>
        <v>0.63729999999999998</v>
      </c>
      <c r="K923" s="65">
        <f t="shared" si="44"/>
        <v>0.63729999999999998</v>
      </c>
      <c r="L923" s="44"/>
    </row>
    <row r="924" spans="1:12" x14ac:dyDescent="0.25">
      <c r="A924" s="8" t="s">
        <v>918</v>
      </c>
      <c r="B924" s="25" t="s">
        <v>1525</v>
      </c>
      <c r="C924" s="8" t="s">
        <v>1602</v>
      </c>
      <c r="D924" s="74">
        <v>1.9973205253417079</v>
      </c>
      <c r="E924" s="9">
        <v>0.76739999999999997</v>
      </c>
      <c r="F924" s="9">
        <v>1.0925</v>
      </c>
      <c r="G924" s="9">
        <f t="shared" si="42"/>
        <v>0.83840000000000003</v>
      </c>
      <c r="H924" s="10">
        <f>IFERROR(VLOOKUP(C924,'Policy Adjustors'!$A$7:$C$16,2,FALSE),0)</f>
        <v>1.1200000000000001</v>
      </c>
      <c r="I924" s="10">
        <f>IFERROR(VLOOKUP(C924,'Policy Adjustors'!$A$7:$C$16,3,FALSE),0)</f>
        <v>1.1200000000000001</v>
      </c>
      <c r="J924" s="65">
        <f t="shared" si="43"/>
        <v>0.93899999999999995</v>
      </c>
      <c r="K924" s="65">
        <f t="shared" si="44"/>
        <v>0.93899999999999995</v>
      </c>
      <c r="L924" s="44"/>
    </row>
    <row r="925" spans="1:12" x14ac:dyDescent="0.25">
      <c r="A925" s="8" t="s">
        <v>919</v>
      </c>
      <c r="B925" s="25" t="s">
        <v>1525</v>
      </c>
      <c r="C925" s="8" t="s">
        <v>1602</v>
      </c>
      <c r="D925" s="74">
        <v>3.425105836461563</v>
      </c>
      <c r="E925" s="9">
        <v>1.1775</v>
      </c>
      <c r="F925" s="9">
        <v>1.0925</v>
      </c>
      <c r="G925" s="9">
        <f t="shared" si="42"/>
        <v>1.2864</v>
      </c>
      <c r="H925" s="10">
        <f>IFERROR(VLOOKUP(C925,'Policy Adjustors'!$A$7:$C$16,2,FALSE),0)</f>
        <v>1.1200000000000001</v>
      </c>
      <c r="I925" s="10">
        <f>IFERROR(VLOOKUP(C925,'Policy Adjustors'!$A$7:$C$16,3,FALSE),0)</f>
        <v>1.1200000000000001</v>
      </c>
      <c r="J925" s="65">
        <f t="shared" si="43"/>
        <v>1.4408000000000001</v>
      </c>
      <c r="K925" s="65">
        <f t="shared" si="44"/>
        <v>1.4408000000000001</v>
      </c>
      <c r="L925" s="44"/>
    </row>
    <row r="926" spans="1:12" x14ac:dyDescent="0.25">
      <c r="A926" s="8" t="s">
        <v>920</v>
      </c>
      <c r="B926" s="25" t="s">
        <v>1525</v>
      </c>
      <c r="C926" s="8" t="s">
        <v>1602</v>
      </c>
      <c r="D926" s="74">
        <v>5.334400668230221</v>
      </c>
      <c r="E926" s="9">
        <v>2.1583999999999999</v>
      </c>
      <c r="F926" s="9">
        <v>1.0925</v>
      </c>
      <c r="G926" s="9">
        <f t="shared" si="42"/>
        <v>2.3580999999999999</v>
      </c>
      <c r="H926" s="10">
        <f>IFERROR(VLOOKUP(C926,'Policy Adjustors'!$A$7:$C$16,2,FALSE),0)</f>
        <v>1.1200000000000001</v>
      </c>
      <c r="I926" s="10">
        <f>IFERROR(VLOOKUP(C926,'Policy Adjustors'!$A$7:$C$16,3,FALSE),0)</f>
        <v>1.1200000000000001</v>
      </c>
      <c r="J926" s="65">
        <f t="shared" si="43"/>
        <v>2.6410999999999998</v>
      </c>
      <c r="K926" s="65">
        <f t="shared" si="44"/>
        <v>2.6410999999999998</v>
      </c>
      <c r="L926" s="44"/>
    </row>
    <row r="927" spans="1:12" x14ac:dyDescent="0.25">
      <c r="A927" s="8" t="s">
        <v>921</v>
      </c>
      <c r="B927" s="25" t="s">
        <v>1526</v>
      </c>
      <c r="C927" s="8" t="s">
        <v>1602</v>
      </c>
      <c r="D927" s="74">
        <v>1.8470399967986133</v>
      </c>
      <c r="E927" s="9">
        <v>0.34889999999999999</v>
      </c>
      <c r="F927" s="9">
        <v>1.0925</v>
      </c>
      <c r="G927" s="9">
        <f t="shared" si="42"/>
        <v>0.38119999999999998</v>
      </c>
      <c r="H927" s="10">
        <f>IFERROR(VLOOKUP(C927,'Policy Adjustors'!$A$7:$C$16,2,FALSE),0)</f>
        <v>1.1200000000000001</v>
      </c>
      <c r="I927" s="10">
        <f>IFERROR(VLOOKUP(C927,'Policy Adjustors'!$A$7:$C$16,3,FALSE),0)</f>
        <v>1.1200000000000001</v>
      </c>
      <c r="J927" s="65">
        <f t="shared" si="43"/>
        <v>0.4269</v>
      </c>
      <c r="K927" s="65">
        <f t="shared" si="44"/>
        <v>0.4269</v>
      </c>
      <c r="L927" s="44"/>
    </row>
    <row r="928" spans="1:12" x14ac:dyDescent="0.25">
      <c r="A928" s="8" t="s">
        <v>922</v>
      </c>
      <c r="B928" s="25" t="s">
        <v>1526</v>
      </c>
      <c r="C928" s="8" t="s">
        <v>1602</v>
      </c>
      <c r="D928" s="74">
        <v>2.2822382828354399</v>
      </c>
      <c r="E928" s="9">
        <v>0.70879999999999999</v>
      </c>
      <c r="F928" s="9">
        <v>1.0925</v>
      </c>
      <c r="G928" s="9">
        <f t="shared" si="42"/>
        <v>0.77439999999999998</v>
      </c>
      <c r="H928" s="10">
        <f>IFERROR(VLOOKUP(C928,'Policy Adjustors'!$A$7:$C$16,2,FALSE),0)</f>
        <v>1.1200000000000001</v>
      </c>
      <c r="I928" s="10">
        <f>IFERROR(VLOOKUP(C928,'Policy Adjustors'!$A$7:$C$16,3,FALSE),0)</f>
        <v>1.1200000000000001</v>
      </c>
      <c r="J928" s="65">
        <f t="shared" si="43"/>
        <v>0.86729999999999996</v>
      </c>
      <c r="K928" s="65">
        <f t="shared" si="44"/>
        <v>0.86729999999999996</v>
      </c>
      <c r="L928" s="44"/>
    </row>
    <row r="929" spans="1:12" x14ac:dyDescent="0.25">
      <c r="A929" s="8" t="s">
        <v>923</v>
      </c>
      <c r="B929" s="25" t="s">
        <v>1526</v>
      </c>
      <c r="C929" s="8" t="s">
        <v>1602</v>
      </c>
      <c r="D929" s="74">
        <v>3.9821570557746595</v>
      </c>
      <c r="E929" s="9">
        <v>1.4184000000000001</v>
      </c>
      <c r="F929" s="9">
        <v>1.0925</v>
      </c>
      <c r="G929" s="9">
        <f t="shared" si="42"/>
        <v>1.5496000000000001</v>
      </c>
      <c r="H929" s="10">
        <f>IFERROR(VLOOKUP(C929,'Policy Adjustors'!$A$7:$C$16,2,FALSE),0)</f>
        <v>1.1200000000000001</v>
      </c>
      <c r="I929" s="10">
        <f>IFERROR(VLOOKUP(C929,'Policy Adjustors'!$A$7:$C$16,3,FALSE),0)</f>
        <v>1.1200000000000001</v>
      </c>
      <c r="J929" s="65">
        <f t="shared" si="43"/>
        <v>1.7356</v>
      </c>
      <c r="K929" s="65">
        <f t="shared" si="44"/>
        <v>1.7356</v>
      </c>
      <c r="L929" s="44"/>
    </row>
    <row r="930" spans="1:12" x14ac:dyDescent="0.25">
      <c r="A930" s="8" t="s">
        <v>924</v>
      </c>
      <c r="B930" s="25" t="s">
        <v>1526</v>
      </c>
      <c r="C930" s="8" t="s">
        <v>1602</v>
      </c>
      <c r="D930" s="74">
        <v>9.0470649217757959</v>
      </c>
      <c r="E930" s="9">
        <v>3.8243</v>
      </c>
      <c r="F930" s="9">
        <v>1.0925</v>
      </c>
      <c r="G930" s="9">
        <f t="shared" si="42"/>
        <v>4.1779999999999999</v>
      </c>
      <c r="H930" s="10">
        <f>IFERROR(VLOOKUP(C930,'Policy Adjustors'!$A$7:$C$16,2,FALSE),0)</f>
        <v>1.1200000000000001</v>
      </c>
      <c r="I930" s="10">
        <f>IFERROR(VLOOKUP(C930,'Policy Adjustors'!$A$7:$C$16,3,FALSE),0)</f>
        <v>1.1200000000000001</v>
      </c>
      <c r="J930" s="65">
        <f t="shared" si="43"/>
        <v>4.6794000000000002</v>
      </c>
      <c r="K930" s="65">
        <f t="shared" si="44"/>
        <v>4.6794000000000002</v>
      </c>
      <c r="L930" s="44"/>
    </row>
    <row r="931" spans="1:12" x14ac:dyDescent="0.25">
      <c r="A931" s="8" t="s">
        <v>925</v>
      </c>
      <c r="B931" s="25" t="s">
        <v>1527</v>
      </c>
      <c r="C931" s="8" t="s">
        <v>1602</v>
      </c>
      <c r="D931" s="74">
        <v>1.897618971715781</v>
      </c>
      <c r="E931" s="9">
        <v>0.33339999999999997</v>
      </c>
      <c r="F931" s="9">
        <v>1.0925</v>
      </c>
      <c r="G931" s="9">
        <f t="shared" si="42"/>
        <v>0.36420000000000002</v>
      </c>
      <c r="H931" s="10">
        <f>IFERROR(VLOOKUP(C931,'Policy Adjustors'!$A$7:$C$16,2,FALSE),0)</f>
        <v>1.1200000000000001</v>
      </c>
      <c r="I931" s="10">
        <f>IFERROR(VLOOKUP(C931,'Policy Adjustors'!$A$7:$C$16,3,FALSE),0)</f>
        <v>1.1200000000000001</v>
      </c>
      <c r="J931" s="65">
        <f t="shared" si="43"/>
        <v>0.40789999999999998</v>
      </c>
      <c r="K931" s="65">
        <f t="shared" si="44"/>
        <v>0.40789999999999998</v>
      </c>
      <c r="L931" s="44"/>
    </row>
    <row r="932" spans="1:12" x14ac:dyDescent="0.25">
      <c r="A932" s="8" t="s">
        <v>926</v>
      </c>
      <c r="B932" s="25" t="s">
        <v>1527</v>
      </c>
      <c r="C932" s="8" t="s">
        <v>1602</v>
      </c>
      <c r="D932" s="74">
        <v>2.1304831354772085</v>
      </c>
      <c r="E932" s="9">
        <v>0.38279999999999997</v>
      </c>
      <c r="F932" s="9">
        <v>1.0925</v>
      </c>
      <c r="G932" s="9">
        <f t="shared" si="42"/>
        <v>0.41820000000000002</v>
      </c>
      <c r="H932" s="10">
        <f>IFERROR(VLOOKUP(C932,'Policy Adjustors'!$A$7:$C$16,2,FALSE),0)</f>
        <v>1.1200000000000001</v>
      </c>
      <c r="I932" s="10">
        <f>IFERROR(VLOOKUP(C932,'Policy Adjustors'!$A$7:$C$16,3,FALSE),0)</f>
        <v>1.1200000000000001</v>
      </c>
      <c r="J932" s="65">
        <f t="shared" si="43"/>
        <v>0.46839999999999998</v>
      </c>
      <c r="K932" s="65">
        <f t="shared" si="44"/>
        <v>0.46839999999999998</v>
      </c>
      <c r="L932" s="44"/>
    </row>
    <row r="933" spans="1:12" x14ac:dyDescent="0.25">
      <c r="A933" s="8" t="s">
        <v>927</v>
      </c>
      <c r="B933" s="25" t="s">
        <v>1527</v>
      </c>
      <c r="C933" s="8" t="s">
        <v>1602</v>
      </c>
      <c r="D933" s="74">
        <v>2.6972132963417947</v>
      </c>
      <c r="E933" s="9">
        <v>0.49730000000000002</v>
      </c>
      <c r="F933" s="9">
        <v>1.0925</v>
      </c>
      <c r="G933" s="9">
        <f t="shared" si="42"/>
        <v>0.54330000000000001</v>
      </c>
      <c r="H933" s="10">
        <f>IFERROR(VLOOKUP(C933,'Policy Adjustors'!$A$7:$C$16,2,FALSE),0)</f>
        <v>1.1200000000000001</v>
      </c>
      <c r="I933" s="10">
        <f>IFERROR(VLOOKUP(C933,'Policy Adjustors'!$A$7:$C$16,3,FALSE),0)</f>
        <v>1.1200000000000001</v>
      </c>
      <c r="J933" s="65">
        <f t="shared" si="43"/>
        <v>0.60850000000000004</v>
      </c>
      <c r="K933" s="65">
        <f t="shared" si="44"/>
        <v>0.60850000000000004</v>
      </c>
      <c r="L933" s="44"/>
    </row>
    <row r="934" spans="1:12" x14ac:dyDescent="0.25">
      <c r="A934" s="8" t="s">
        <v>928</v>
      </c>
      <c r="B934" s="25" t="s">
        <v>1527</v>
      </c>
      <c r="C934" s="8" t="s">
        <v>1602</v>
      </c>
      <c r="D934" s="74">
        <v>3.4118961118946514</v>
      </c>
      <c r="E934" s="9">
        <v>0.6573</v>
      </c>
      <c r="F934" s="9">
        <v>1.0925</v>
      </c>
      <c r="G934" s="9">
        <f t="shared" si="42"/>
        <v>0.71809999999999996</v>
      </c>
      <c r="H934" s="10">
        <f>IFERROR(VLOOKUP(C934,'Policy Adjustors'!$A$7:$C$16,2,FALSE),0)</f>
        <v>1.1200000000000001</v>
      </c>
      <c r="I934" s="10">
        <f>IFERROR(VLOOKUP(C934,'Policy Adjustors'!$A$7:$C$16,3,FALSE),0)</f>
        <v>1.1200000000000001</v>
      </c>
      <c r="J934" s="65">
        <f t="shared" si="43"/>
        <v>0.80430000000000001</v>
      </c>
      <c r="K934" s="65">
        <f t="shared" si="44"/>
        <v>0.80430000000000001</v>
      </c>
      <c r="L934" s="44"/>
    </row>
    <row r="935" spans="1:12" x14ac:dyDescent="0.25">
      <c r="A935" s="8" t="s">
        <v>929</v>
      </c>
      <c r="B935" s="25" t="s">
        <v>1528</v>
      </c>
      <c r="C935" s="8" t="s">
        <v>1602</v>
      </c>
      <c r="D935" s="74">
        <v>1.7460878642718529</v>
      </c>
      <c r="E935" s="9">
        <v>0.26140000000000002</v>
      </c>
      <c r="F935" s="9">
        <v>1.0925</v>
      </c>
      <c r="G935" s="9">
        <f t="shared" si="42"/>
        <v>0.28560000000000002</v>
      </c>
      <c r="H935" s="10">
        <f>IFERROR(VLOOKUP(C935,'Policy Adjustors'!$A$7:$C$16,2,FALSE),0)</f>
        <v>1.1200000000000001</v>
      </c>
      <c r="I935" s="10">
        <f>IFERROR(VLOOKUP(C935,'Policy Adjustors'!$A$7:$C$16,3,FALSE),0)</f>
        <v>1.1200000000000001</v>
      </c>
      <c r="J935" s="65">
        <f t="shared" si="43"/>
        <v>0.31990000000000002</v>
      </c>
      <c r="K935" s="65">
        <f t="shared" si="44"/>
        <v>0.31990000000000002</v>
      </c>
      <c r="L935" s="44"/>
    </row>
    <row r="936" spans="1:12" x14ac:dyDescent="0.25">
      <c r="A936" s="8" t="s">
        <v>930</v>
      </c>
      <c r="B936" s="25" t="s">
        <v>1528</v>
      </c>
      <c r="C936" s="8" t="s">
        <v>1602</v>
      </c>
      <c r="D936" s="74">
        <v>2.0699337887133815</v>
      </c>
      <c r="E936" s="9">
        <v>0.37669999999999998</v>
      </c>
      <c r="F936" s="9">
        <v>1.0925</v>
      </c>
      <c r="G936" s="9">
        <f t="shared" si="42"/>
        <v>0.41149999999999998</v>
      </c>
      <c r="H936" s="10">
        <f>IFERROR(VLOOKUP(C936,'Policy Adjustors'!$A$7:$C$16,2,FALSE),0)</f>
        <v>1.1200000000000001</v>
      </c>
      <c r="I936" s="10">
        <f>IFERROR(VLOOKUP(C936,'Policy Adjustors'!$A$7:$C$16,3,FALSE),0)</f>
        <v>1.1200000000000001</v>
      </c>
      <c r="J936" s="65">
        <f t="shared" si="43"/>
        <v>0.46089999999999998</v>
      </c>
      <c r="K936" s="65">
        <f t="shared" si="44"/>
        <v>0.46089999999999998</v>
      </c>
      <c r="L936" s="44"/>
    </row>
    <row r="937" spans="1:12" x14ac:dyDescent="0.25">
      <c r="A937" s="8" t="s">
        <v>931</v>
      </c>
      <c r="B937" s="25" t="s">
        <v>1528</v>
      </c>
      <c r="C937" s="8" t="s">
        <v>1602</v>
      </c>
      <c r="D937" s="74">
        <v>2.80985436265038</v>
      </c>
      <c r="E937" s="9">
        <v>0.58250000000000002</v>
      </c>
      <c r="F937" s="9">
        <v>1.0925</v>
      </c>
      <c r="G937" s="9">
        <f t="shared" si="42"/>
        <v>0.63639999999999997</v>
      </c>
      <c r="H937" s="10">
        <f>IFERROR(VLOOKUP(C937,'Policy Adjustors'!$A$7:$C$16,2,FALSE),0)</f>
        <v>1.1200000000000001</v>
      </c>
      <c r="I937" s="10">
        <f>IFERROR(VLOOKUP(C937,'Policy Adjustors'!$A$7:$C$16,3,FALSE),0)</f>
        <v>1.1200000000000001</v>
      </c>
      <c r="J937" s="65">
        <f t="shared" si="43"/>
        <v>0.71279999999999999</v>
      </c>
      <c r="K937" s="65">
        <f t="shared" si="44"/>
        <v>0.71279999999999999</v>
      </c>
      <c r="L937" s="44"/>
    </row>
    <row r="938" spans="1:12" x14ac:dyDescent="0.25">
      <c r="A938" s="8" t="s">
        <v>932</v>
      </c>
      <c r="B938" s="25" t="s">
        <v>1528</v>
      </c>
      <c r="C938" s="8" t="s">
        <v>1602</v>
      </c>
      <c r="D938" s="74">
        <v>4.3118105325537455</v>
      </c>
      <c r="E938" s="9">
        <v>1.1868000000000001</v>
      </c>
      <c r="F938" s="9">
        <v>1.0925</v>
      </c>
      <c r="G938" s="9">
        <f t="shared" si="42"/>
        <v>1.2966</v>
      </c>
      <c r="H938" s="10">
        <f>IFERROR(VLOOKUP(C938,'Policy Adjustors'!$A$7:$C$16,2,FALSE),0)</f>
        <v>1.1200000000000001</v>
      </c>
      <c r="I938" s="10">
        <f>IFERROR(VLOOKUP(C938,'Policy Adjustors'!$A$7:$C$16,3,FALSE),0)</f>
        <v>1.1200000000000001</v>
      </c>
      <c r="J938" s="65">
        <f t="shared" si="43"/>
        <v>1.4521999999999999</v>
      </c>
      <c r="K938" s="65">
        <f t="shared" si="44"/>
        <v>1.4521999999999999</v>
      </c>
      <c r="L938" s="44"/>
    </row>
    <row r="939" spans="1:12" x14ac:dyDescent="0.25">
      <c r="A939" s="8" t="s">
        <v>933</v>
      </c>
      <c r="B939" s="25" t="s">
        <v>1529</v>
      </c>
      <c r="C939" s="8" t="s">
        <v>1602</v>
      </c>
      <c r="D939" s="74">
        <v>1.155117646434241</v>
      </c>
      <c r="E939" s="9">
        <v>0.27739999999999998</v>
      </c>
      <c r="F939" s="9">
        <v>1.0925</v>
      </c>
      <c r="G939" s="9">
        <f t="shared" si="42"/>
        <v>0.30309999999999998</v>
      </c>
      <c r="H939" s="10">
        <f>IFERROR(VLOOKUP(C939,'Policy Adjustors'!$A$7:$C$16,2,FALSE),0)</f>
        <v>1.1200000000000001</v>
      </c>
      <c r="I939" s="10">
        <f>IFERROR(VLOOKUP(C939,'Policy Adjustors'!$A$7:$C$16,3,FALSE),0)</f>
        <v>1.1200000000000001</v>
      </c>
      <c r="J939" s="65">
        <f t="shared" si="43"/>
        <v>0.33950000000000002</v>
      </c>
      <c r="K939" s="65">
        <f t="shared" si="44"/>
        <v>0.33950000000000002</v>
      </c>
      <c r="L939" s="44"/>
    </row>
    <row r="940" spans="1:12" x14ac:dyDescent="0.25">
      <c r="A940" s="8" t="s">
        <v>934</v>
      </c>
      <c r="B940" s="25" t="s">
        <v>1529</v>
      </c>
      <c r="C940" s="8" t="s">
        <v>1602</v>
      </c>
      <c r="D940" s="74">
        <v>1.4419033160131649</v>
      </c>
      <c r="E940" s="9">
        <v>0.36670000000000003</v>
      </c>
      <c r="F940" s="9">
        <v>1.0925</v>
      </c>
      <c r="G940" s="9">
        <f t="shared" si="42"/>
        <v>0.40060000000000001</v>
      </c>
      <c r="H940" s="10">
        <f>IFERROR(VLOOKUP(C940,'Policy Adjustors'!$A$7:$C$16,2,FALSE),0)</f>
        <v>1.1200000000000001</v>
      </c>
      <c r="I940" s="10">
        <f>IFERROR(VLOOKUP(C940,'Policy Adjustors'!$A$7:$C$16,3,FALSE),0)</f>
        <v>1.1200000000000001</v>
      </c>
      <c r="J940" s="65">
        <f t="shared" si="43"/>
        <v>0.44869999999999999</v>
      </c>
      <c r="K940" s="65">
        <f t="shared" si="44"/>
        <v>0.44869999999999999</v>
      </c>
      <c r="L940" s="44"/>
    </row>
    <row r="941" spans="1:12" x14ac:dyDescent="0.25">
      <c r="A941" s="8" t="s">
        <v>935</v>
      </c>
      <c r="B941" s="25" t="s">
        <v>1529</v>
      </c>
      <c r="C941" s="8" t="s">
        <v>1602</v>
      </c>
      <c r="D941" s="74">
        <v>2.0841247184464113</v>
      </c>
      <c r="E941" s="9">
        <v>0.55640000000000001</v>
      </c>
      <c r="F941" s="9">
        <v>1.0925</v>
      </c>
      <c r="G941" s="9">
        <f t="shared" si="42"/>
        <v>0.6079</v>
      </c>
      <c r="H941" s="10">
        <f>IFERROR(VLOOKUP(C941,'Policy Adjustors'!$A$7:$C$16,2,FALSE),0)</f>
        <v>1.1200000000000001</v>
      </c>
      <c r="I941" s="10">
        <f>IFERROR(VLOOKUP(C941,'Policy Adjustors'!$A$7:$C$16,3,FALSE),0)</f>
        <v>1.1200000000000001</v>
      </c>
      <c r="J941" s="65">
        <f t="shared" si="43"/>
        <v>0.68079999999999996</v>
      </c>
      <c r="K941" s="65">
        <f t="shared" si="44"/>
        <v>0.68079999999999996</v>
      </c>
      <c r="L941" s="44"/>
    </row>
    <row r="942" spans="1:12" x14ac:dyDescent="0.25">
      <c r="A942" s="8" t="s">
        <v>936</v>
      </c>
      <c r="B942" s="25" t="s">
        <v>1529</v>
      </c>
      <c r="C942" s="8" t="s">
        <v>1602</v>
      </c>
      <c r="D942" s="74">
        <v>4.2124785822410544</v>
      </c>
      <c r="E942" s="9">
        <v>1.2684</v>
      </c>
      <c r="F942" s="9">
        <v>1.0925</v>
      </c>
      <c r="G942" s="9">
        <f t="shared" si="42"/>
        <v>1.3856999999999999</v>
      </c>
      <c r="H942" s="10">
        <f>IFERROR(VLOOKUP(C942,'Policy Adjustors'!$A$7:$C$16,2,FALSE),0)</f>
        <v>1.1200000000000001</v>
      </c>
      <c r="I942" s="10">
        <f>IFERROR(VLOOKUP(C942,'Policy Adjustors'!$A$7:$C$16,3,FALSE),0)</f>
        <v>1.1200000000000001</v>
      </c>
      <c r="J942" s="65">
        <f t="shared" si="43"/>
        <v>1.552</v>
      </c>
      <c r="K942" s="65">
        <f t="shared" si="44"/>
        <v>1.552</v>
      </c>
      <c r="L942" s="44"/>
    </row>
    <row r="943" spans="1:12" x14ac:dyDescent="0.25">
      <c r="A943" s="8" t="s">
        <v>937</v>
      </c>
      <c r="B943" s="25" t="s">
        <v>1530</v>
      </c>
      <c r="C943" s="8" t="s">
        <v>1602</v>
      </c>
      <c r="D943" s="74">
        <v>1.6614161079464984</v>
      </c>
      <c r="E943" s="9">
        <v>0.2427</v>
      </c>
      <c r="F943" s="9">
        <v>1.0925</v>
      </c>
      <c r="G943" s="9">
        <f t="shared" si="42"/>
        <v>0.2651</v>
      </c>
      <c r="H943" s="10">
        <f>IFERROR(VLOOKUP(C943,'Policy Adjustors'!$A$7:$C$16,2,FALSE),0)</f>
        <v>1.1200000000000001</v>
      </c>
      <c r="I943" s="10">
        <f>IFERROR(VLOOKUP(C943,'Policy Adjustors'!$A$7:$C$16,3,FALSE),0)</f>
        <v>1.1200000000000001</v>
      </c>
      <c r="J943" s="65">
        <f t="shared" si="43"/>
        <v>0.2969</v>
      </c>
      <c r="K943" s="65">
        <f t="shared" si="44"/>
        <v>0.2969</v>
      </c>
      <c r="L943" s="44"/>
    </row>
    <row r="944" spans="1:12" x14ac:dyDescent="0.25">
      <c r="A944" s="8" t="s">
        <v>938</v>
      </c>
      <c r="B944" s="25" t="s">
        <v>1530</v>
      </c>
      <c r="C944" s="8" t="s">
        <v>1602</v>
      </c>
      <c r="D944" s="74">
        <v>2.0429860261485051</v>
      </c>
      <c r="E944" s="9">
        <v>0.31440000000000001</v>
      </c>
      <c r="F944" s="9">
        <v>1.0925</v>
      </c>
      <c r="G944" s="9">
        <f t="shared" si="42"/>
        <v>0.34350000000000003</v>
      </c>
      <c r="H944" s="10">
        <f>IFERROR(VLOOKUP(C944,'Policy Adjustors'!$A$7:$C$16,2,FALSE),0)</f>
        <v>1.1200000000000001</v>
      </c>
      <c r="I944" s="10">
        <f>IFERROR(VLOOKUP(C944,'Policy Adjustors'!$A$7:$C$16,3,FALSE),0)</f>
        <v>1.1200000000000001</v>
      </c>
      <c r="J944" s="65">
        <f t="shared" si="43"/>
        <v>0.38469999999999999</v>
      </c>
      <c r="K944" s="65">
        <f t="shared" si="44"/>
        <v>0.38469999999999999</v>
      </c>
      <c r="L944" s="44"/>
    </row>
    <row r="945" spans="1:12" x14ac:dyDescent="0.25">
      <c r="A945" s="8" t="s">
        <v>939</v>
      </c>
      <c r="B945" s="25" t="s">
        <v>1530</v>
      </c>
      <c r="C945" s="8" t="s">
        <v>1602</v>
      </c>
      <c r="D945" s="74">
        <v>3.0702569435878613</v>
      </c>
      <c r="E945" s="9">
        <v>0.44529999999999997</v>
      </c>
      <c r="F945" s="9">
        <v>1.0925</v>
      </c>
      <c r="G945" s="9">
        <f t="shared" si="42"/>
        <v>0.48649999999999999</v>
      </c>
      <c r="H945" s="10">
        <f>IFERROR(VLOOKUP(C945,'Policy Adjustors'!$A$7:$C$16,2,FALSE),0)</f>
        <v>1.1200000000000001</v>
      </c>
      <c r="I945" s="10">
        <f>IFERROR(VLOOKUP(C945,'Policy Adjustors'!$A$7:$C$16,3,FALSE),0)</f>
        <v>1.1200000000000001</v>
      </c>
      <c r="J945" s="65">
        <f t="shared" si="43"/>
        <v>0.54490000000000005</v>
      </c>
      <c r="K945" s="65">
        <f t="shared" si="44"/>
        <v>0.54490000000000005</v>
      </c>
      <c r="L945" s="44"/>
    </row>
    <row r="946" spans="1:12" x14ac:dyDescent="0.25">
      <c r="A946" s="8" t="s">
        <v>940</v>
      </c>
      <c r="B946" s="25" t="s">
        <v>1530</v>
      </c>
      <c r="C946" s="8" t="s">
        <v>1602</v>
      </c>
      <c r="D946" s="74">
        <v>4.549073518703695</v>
      </c>
      <c r="E946" s="9">
        <v>1.0267999999999999</v>
      </c>
      <c r="F946" s="9">
        <v>1.0925</v>
      </c>
      <c r="G946" s="9">
        <f t="shared" si="42"/>
        <v>1.1217999999999999</v>
      </c>
      <c r="H946" s="10">
        <f>IFERROR(VLOOKUP(C946,'Policy Adjustors'!$A$7:$C$16,2,FALSE),0)</f>
        <v>1.1200000000000001</v>
      </c>
      <c r="I946" s="10">
        <f>IFERROR(VLOOKUP(C946,'Policy Adjustors'!$A$7:$C$16,3,FALSE),0)</f>
        <v>1.1200000000000001</v>
      </c>
      <c r="J946" s="65">
        <f t="shared" si="43"/>
        <v>1.2564</v>
      </c>
      <c r="K946" s="65">
        <f t="shared" si="44"/>
        <v>1.2564</v>
      </c>
      <c r="L946" s="44"/>
    </row>
    <row r="947" spans="1:12" x14ac:dyDescent="0.25">
      <c r="A947" s="8" t="s">
        <v>941</v>
      </c>
      <c r="B947" s="25" t="s">
        <v>1531</v>
      </c>
      <c r="C947" s="8" t="s">
        <v>1598</v>
      </c>
      <c r="D947" s="74">
        <v>1.2841435041308837</v>
      </c>
      <c r="E947" s="9">
        <v>0.21640000000000001</v>
      </c>
      <c r="F947" s="9">
        <v>1.0925</v>
      </c>
      <c r="G947" s="9">
        <f t="shared" si="42"/>
        <v>0.2364</v>
      </c>
      <c r="H947" s="10" t="str">
        <f>IFERROR(VLOOKUP(C947,'Policy Adjustors'!$A$7:$C$16,2,FALSE),0)</f>
        <v>-</v>
      </c>
      <c r="I947" s="10">
        <f>IFERROR(VLOOKUP(C947,'Policy Adjustors'!$A$7:$C$16,3,FALSE),0)</f>
        <v>1.36</v>
      </c>
      <c r="J947" s="65" t="s">
        <v>1604</v>
      </c>
      <c r="K947" s="65">
        <f t="shared" si="44"/>
        <v>0.32150000000000001</v>
      </c>
      <c r="L947" s="44"/>
    </row>
    <row r="948" spans="1:12" x14ac:dyDescent="0.25">
      <c r="A948" s="8" t="s">
        <v>942</v>
      </c>
      <c r="B948" s="25" t="s">
        <v>1531</v>
      </c>
      <c r="C948" s="8" t="s">
        <v>1598</v>
      </c>
      <c r="D948" s="74">
        <v>1.2833569889033278</v>
      </c>
      <c r="E948" s="9">
        <v>0.30259999999999998</v>
      </c>
      <c r="F948" s="9">
        <v>1.0925</v>
      </c>
      <c r="G948" s="9">
        <f t="shared" si="42"/>
        <v>0.3306</v>
      </c>
      <c r="H948" s="10" t="str">
        <f>IFERROR(VLOOKUP(C948,'Policy Adjustors'!$A$7:$C$16,2,FALSE),0)</f>
        <v>-</v>
      </c>
      <c r="I948" s="10">
        <f>IFERROR(VLOOKUP(C948,'Policy Adjustors'!$A$7:$C$16,3,FALSE),0)</f>
        <v>1.36</v>
      </c>
      <c r="J948" s="65" t="s">
        <v>1604</v>
      </c>
      <c r="K948" s="65">
        <f t="shared" si="44"/>
        <v>0.4496</v>
      </c>
      <c r="L948" s="44"/>
    </row>
    <row r="949" spans="1:12" x14ac:dyDescent="0.25">
      <c r="A949" s="8" t="s">
        <v>943</v>
      </c>
      <c r="B949" s="25" t="s">
        <v>1531</v>
      </c>
      <c r="C949" s="8" t="s">
        <v>1598</v>
      </c>
      <c r="D949" s="74">
        <v>1.5056646034979624</v>
      </c>
      <c r="E949" s="9">
        <v>0.49230000000000002</v>
      </c>
      <c r="F949" s="9">
        <v>1.0925</v>
      </c>
      <c r="G949" s="9">
        <f t="shared" si="42"/>
        <v>0.53779999999999994</v>
      </c>
      <c r="H949" s="10" t="str">
        <f>IFERROR(VLOOKUP(C949,'Policy Adjustors'!$A$7:$C$16,2,FALSE),0)</f>
        <v>-</v>
      </c>
      <c r="I949" s="10">
        <f>IFERROR(VLOOKUP(C949,'Policy Adjustors'!$A$7:$C$16,3,FALSE),0)</f>
        <v>1.36</v>
      </c>
      <c r="J949" s="65" t="s">
        <v>1604</v>
      </c>
      <c r="K949" s="65">
        <f t="shared" si="44"/>
        <v>0.73140000000000005</v>
      </c>
      <c r="L949" s="44"/>
    </row>
    <row r="950" spans="1:12" x14ac:dyDescent="0.25">
      <c r="A950" s="8" t="s">
        <v>944</v>
      </c>
      <c r="B950" s="25" t="s">
        <v>1531</v>
      </c>
      <c r="C950" s="8" t="s">
        <v>1598</v>
      </c>
      <c r="D950" s="74">
        <v>1.5056646034979624</v>
      </c>
      <c r="E950" s="9">
        <v>0.81259999999999999</v>
      </c>
      <c r="F950" s="9">
        <v>1.0925</v>
      </c>
      <c r="G950" s="9">
        <f t="shared" si="42"/>
        <v>0.88780000000000003</v>
      </c>
      <c r="H950" s="10" t="str">
        <f>IFERROR(VLOOKUP(C950,'Policy Adjustors'!$A$7:$C$16,2,FALSE),0)</f>
        <v>-</v>
      </c>
      <c r="I950" s="10">
        <f>IFERROR(VLOOKUP(C950,'Policy Adjustors'!$A$7:$C$16,3,FALSE),0)</f>
        <v>1.36</v>
      </c>
      <c r="J950" s="65" t="s">
        <v>1604</v>
      </c>
      <c r="K950" s="65">
        <f t="shared" si="44"/>
        <v>1.2074</v>
      </c>
      <c r="L950" s="44"/>
    </row>
    <row r="951" spans="1:12" x14ac:dyDescent="0.25">
      <c r="A951" s="8" t="s">
        <v>945</v>
      </c>
      <c r="B951" s="25" t="s">
        <v>1532</v>
      </c>
      <c r="C951" s="8" t="s">
        <v>1598</v>
      </c>
      <c r="D951" s="74">
        <v>1.1496756610913146</v>
      </c>
      <c r="E951" s="9">
        <v>9.8199999999999996E-2</v>
      </c>
      <c r="F951" s="9">
        <v>1.0925</v>
      </c>
      <c r="G951" s="9">
        <f t="shared" si="42"/>
        <v>0.10730000000000001</v>
      </c>
      <c r="H951" s="10" t="str">
        <f>IFERROR(VLOOKUP(C951,'Policy Adjustors'!$A$7:$C$16,2,FALSE),0)</f>
        <v>-</v>
      </c>
      <c r="I951" s="10">
        <f>IFERROR(VLOOKUP(C951,'Policy Adjustors'!$A$7:$C$16,3,FALSE),0)</f>
        <v>1.36</v>
      </c>
      <c r="J951" s="65" t="s">
        <v>1604</v>
      </c>
      <c r="K951" s="65">
        <f t="shared" si="44"/>
        <v>0.1459</v>
      </c>
      <c r="L951" s="44"/>
    </row>
    <row r="952" spans="1:12" x14ac:dyDescent="0.25">
      <c r="A952" s="8" t="s">
        <v>946</v>
      </c>
      <c r="B952" s="25" t="s">
        <v>1532</v>
      </c>
      <c r="C952" s="8" t="s">
        <v>1598</v>
      </c>
      <c r="D952" s="74">
        <v>1.1483593809898724</v>
      </c>
      <c r="E952" s="9">
        <v>0.1479</v>
      </c>
      <c r="F952" s="9">
        <v>1.0925</v>
      </c>
      <c r="G952" s="9">
        <f t="shared" si="42"/>
        <v>0.16159999999999999</v>
      </c>
      <c r="H952" s="10" t="str">
        <f>IFERROR(VLOOKUP(C952,'Policy Adjustors'!$A$7:$C$16,2,FALSE),0)</f>
        <v>-</v>
      </c>
      <c r="I952" s="10">
        <f>IFERROR(VLOOKUP(C952,'Policy Adjustors'!$A$7:$C$16,3,FALSE),0)</f>
        <v>1.36</v>
      </c>
      <c r="J952" s="65" t="s">
        <v>1604</v>
      </c>
      <c r="K952" s="65">
        <f t="shared" si="44"/>
        <v>0.2198</v>
      </c>
      <c r="L952" s="44"/>
    </row>
    <row r="953" spans="1:12" x14ac:dyDescent="0.25">
      <c r="A953" s="8" t="s">
        <v>947</v>
      </c>
      <c r="B953" s="25" t="s">
        <v>1532</v>
      </c>
      <c r="C953" s="8" t="s">
        <v>1598</v>
      </c>
      <c r="D953" s="74">
        <v>1.1483593809898724</v>
      </c>
      <c r="E953" s="9">
        <v>0.22789999999999999</v>
      </c>
      <c r="F953" s="9">
        <v>1.0925</v>
      </c>
      <c r="G953" s="9">
        <f t="shared" si="42"/>
        <v>0.249</v>
      </c>
      <c r="H953" s="10" t="str">
        <f>IFERROR(VLOOKUP(C953,'Policy Adjustors'!$A$7:$C$16,2,FALSE),0)</f>
        <v>-</v>
      </c>
      <c r="I953" s="10">
        <f>IFERROR(VLOOKUP(C953,'Policy Adjustors'!$A$7:$C$16,3,FALSE),0)</f>
        <v>1.36</v>
      </c>
      <c r="J953" s="65" t="s">
        <v>1604</v>
      </c>
      <c r="K953" s="65">
        <f t="shared" si="44"/>
        <v>0.33860000000000001</v>
      </c>
      <c r="L953" s="44"/>
    </row>
    <row r="954" spans="1:12" x14ac:dyDescent="0.25">
      <c r="A954" s="8" t="s">
        <v>948</v>
      </c>
      <c r="B954" s="25" t="s">
        <v>1532</v>
      </c>
      <c r="C954" s="8" t="s">
        <v>1598</v>
      </c>
      <c r="D954" s="74">
        <v>1.1997138853401226</v>
      </c>
      <c r="E954" s="9">
        <v>0.39229999999999998</v>
      </c>
      <c r="F954" s="9">
        <v>1.0925</v>
      </c>
      <c r="G954" s="9">
        <f t="shared" si="42"/>
        <v>0.42859999999999998</v>
      </c>
      <c r="H954" s="10" t="str">
        <f>IFERROR(VLOOKUP(C954,'Policy Adjustors'!$A$7:$C$16,2,FALSE),0)</f>
        <v>-</v>
      </c>
      <c r="I954" s="10">
        <f>IFERROR(VLOOKUP(C954,'Policy Adjustors'!$A$7:$C$16,3,FALSE),0)</f>
        <v>1.36</v>
      </c>
      <c r="J954" s="65" t="s">
        <v>1604</v>
      </c>
      <c r="K954" s="65">
        <f t="shared" si="44"/>
        <v>0.58289999999999997</v>
      </c>
      <c r="L954" s="44"/>
    </row>
    <row r="955" spans="1:12" x14ac:dyDescent="0.25">
      <c r="A955" s="8" t="s">
        <v>949</v>
      </c>
      <c r="B955" s="25" t="s">
        <v>1533</v>
      </c>
      <c r="C955" s="8" t="s">
        <v>1598</v>
      </c>
      <c r="D955" s="74">
        <v>22.512401404584637</v>
      </c>
      <c r="E955" s="9">
        <v>13.1944</v>
      </c>
      <c r="F955" s="9">
        <v>1.0925</v>
      </c>
      <c r="G955" s="9">
        <f t="shared" si="42"/>
        <v>14.414899999999999</v>
      </c>
      <c r="H955" s="10" t="str">
        <f>IFERROR(VLOOKUP(C955,'Policy Adjustors'!$A$7:$C$16,2,FALSE),0)</f>
        <v>-</v>
      </c>
      <c r="I955" s="10">
        <f>IFERROR(VLOOKUP(C955,'Policy Adjustors'!$A$7:$C$16,3,FALSE),0)</f>
        <v>1.36</v>
      </c>
      <c r="J955" s="65" t="s">
        <v>1604</v>
      </c>
      <c r="K955" s="65">
        <f t="shared" si="44"/>
        <v>19.604299999999999</v>
      </c>
      <c r="L955" s="44"/>
    </row>
    <row r="956" spans="1:12" x14ac:dyDescent="0.25">
      <c r="A956" s="8" t="s">
        <v>950</v>
      </c>
      <c r="B956" s="25" t="s">
        <v>1533</v>
      </c>
      <c r="C956" s="8" t="s">
        <v>1598</v>
      </c>
      <c r="D956" s="74">
        <v>26.053367303194467</v>
      </c>
      <c r="E956" s="9">
        <v>13.8422</v>
      </c>
      <c r="F956" s="9">
        <v>1.0925</v>
      </c>
      <c r="G956" s="9">
        <f t="shared" si="42"/>
        <v>15.1226</v>
      </c>
      <c r="H956" s="10" t="str">
        <f>IFERROR(VLOOKUP(C956,'Policy Adjustors'!$A$7:$C$16,2,FALSE),0)</f>
        <v>-</v>
      </c>
      <c r="I956" s="10">
        <f>IFERROR(VLOOKUP(C956,'Policy Adjustors'!$A$7:$C$16,3,FALSE),0)</f>
        <v>1.36</v>
      </c>
      <c r="J956" s="65" t="s">
        <v>1604</v>
      </c>
      <c r="K956" s="65">
        <f t="shared" si="44"/>
        <v>20.566700000000001</v>
      </c>
      <c r="L956" s="44"/>
    </row>
    <row r="957" spans="1:12" x14ac:dyDescent="0.25">
      <c r="A957" s="8" t="s">
        <v>951</v>
      </c>
      <c r="B957" s="25" t="s">
        <v>1533</v>
      </c>
      <c r="C957" s="8" t="s">
        <v>1598</v>
      </c>
      <c r="D957" s="74">
        <v>38.105562188017828</v>
      </c>
      <c r="E957" s="9">
        <v>27.2501</v>
      </c>
      <c r="F957" s="9">
        <v>1.0925</v>
      </c>
      <c r="G957" s="9">
        <f t="shared" si="42"/>
        <v>29.770700000000001</v>
      </c>
      <c r="H957" s="10" t="str">
        <f>IFERROR(VLOOKUP(C957,'Policy Adjustors'!$A$7:$C$16,2,FALSE),0)</f>
        <v>-</v>
      </c>
      <c r="I957" s="10">
        <f>IFERROR(VLOOKUP(C957,'Policy Adjustors'!$A$7:$C$16,3,FALSE),0)</f>
        <v>1.36</v>
      </c>
      <c r="J957" s="65" t="s">
        <v>1604</v>
      </c>
      <c r="K957" s="65">
        <f t="shared" si="44"/>
        <v>40.488199999999999</v>
      </c>
      <c r="L957" s="44"/>
    </row>
    <row r="958" spans="1:12" x14ac:dyDescent="0.25">
      <c r="A958" s="8" t="s">
        <v>952</v>
      </c>
      <c r="B958" s="25" t="s">
        <v>1533</v>
      </c>
      <c r="C958" s="8" t="s">
        <v>1598</v>
      </c>
      <c r="D958" s="74">
        <v>47.425176461745892</v>
      </c>
      <c r="E958" s="9">
        <v>32.501800000000003</v>
      </c>
      <c r="F958" s="9">
        <v>1.0925</v>
      </c>
      <c r="G958" s="9">
        <f t="shared" si="42"/>
        <v>35.508200000000002</v>
      </c>
      <c r="H958" s="10" t="str">
        <f>IFERROR(VLOOKUP(C958,'Policy Adjustors'!$A$7:$C$16,2,FALSE),0)</f>
        <v>-</v>
      </c>
      <c r="I958" s="10">
        <f>IFERROR(VLOOKUP(C958,'Policy Adjustors'!$A$7:$C$16,3,FALSE),0)</f>
        <v>1.36</v>
      </c>
      <c r="J958" s="65" t="s">
        <v>1604</v>
      </c>
      <c r="K958" s="65">
        <f t="shared" si="44"/>
        <v>48.291200000000003</v>
      </c>
      <c r="L958" s="44"/>
    </row>
    <row r="959" spans="1:12" x14ac:dyDescent="0.25">
      <c r="A959" s="8" t="s">
        <v>953</v>
      </c>
      <c r="B959" s="25" t="s">
        <v>1534</v>
      </c>
      <c r="C959" s="8" t="s">
        <v>1598</v>
      </c>
      <c r="D959" s="74">
        <v>4.4721359549995805</v>
      </c>
      <c r="E959" s="9">
        <v>5.2674000000000003</v>
      </c>
      <c r="F959" s="9">
        <v>1.0925</v>
      </c>
      <c r="G959" s="9">
        <f t="shared" si="42"/>
        <v>5.7545999999999999</v>
      </c>
      <c r="H959" s="10" t="str">
        <f>IFERROR(VLOOKUP(C959,'Policy Adjustors'!$A$7:$C$16,2,FALSE),0)</f>
        <v>-</v>
      </c>
      <c r="I959" s="10">
        <f>IFERROR(VLOOKUP(C959,'Policy Adjustors'!$A$7:$C$16,3,FALSE),0)</f>
        <v>1.36</v>
      </c>
      <c r="J959" s="65" t="s">
        <v>1604</v>
      </c>
      <c r="K959" s="65">
        <f t="shared" si="44"/>
        <v>7.8262999999999998</v>
      </c>
      <c r="L959" s="44"/>
    </row>
    <row r="960" spans="1:12" x14ac:dyDescent="0.25">
      <c r="A960" s="8" t="s">
        <v>954</v>
      </c>
      <c r="B960" s="25" t="s">
        <v>1534</v>
      </c>
      <c r="C960" s="8" t="s">
        <v>1598</v>
      </c>
      <c r="D960" s="74">
        <v>32.260757722480307</v>
      </c>
      <c r="E960" s="9">
        <v>7.6204000000000001</v>
      </c>
      <c r="F960" s="9">
        <v>1.0925</v>
      </c>
      <c r="G960" s="9">
        <f t="shared" si="42"/>
        <v>8.3253000000000004</v>
      </c>
      <c r="H960" s="10" t="str">
        <f>IFERROR(VLOOKUP(C960,'Policy Adjustors'!$A$7:$C$16,2,FALSE),0)</f>
        <v>-</v>
      </c>
      <c r="I960" s="10">
        <f>IFERROR(VLOOKUP(C960,'Policy Adjustors'!$A$7:$C$16,3,FALSE),0)</f>
        <v>1.36</v>
      </c>
      <c r="J960" s="65" t="s">
        <v>1604</v>
      </c>
      <c r="K960" s="65">
        <f t="shared" si="44"/>
        <v>11.3224</v>
      </c>
      <c r="L960" s="44"/>
    </row>
    <row r="961" spans="1:12" x14ac:dyDescent="0.25">
      <c r="A961" s="8" t="s">
        <v>955</v>
      </c>
      <c r="B961" s="25" t="s">
        <v>1534</v>
      </c>
      <c r="C961" s="8" t="s">
        <v>1598</v>
      </c>
      <c r="D961" s="74">
        <v>62.214210003633674</v>
      </c>
      <c r="E961" s="9">
        <v>14.741300000000001</v>
      </c>
      <c r="F961" s="9">
        <v>1.0925</v>
      </c>
      <c r="G961" s="9">
        <f t="shared" si="42"/>
        <v>16.104900000000001</v>
      </c>
      <c r="H961" s="10" t="str">
        <f>IFERROR(VLOOKUP(C961,'Policy Adjustors'!$A$7:$C$16,2,FALSE),0)</f>
        <v>-</v>
      </c>
      <c r="I961" s="10">
        <f>IFERROR(VLOOKUP(C961,'Policy Adjustors'!$A$7:$C$16,3,FALSE),0)</f>
        <v>1.36</v>
      </c>
      <c r="J961" s="65" t="s">
        <v>1604</v>
      </c>
      <c r="K961" s="65">
        <f t="shared" si="44"/>
        <v>21.902699999999999</v>
      </c>
      <c r="L961" s="44"/>
    </row>
    <row r="962" spans="1:12" x14ac:dyDescent="0.25">
      <c r="A962" s="8" t="s">
        <v>956</v>
      </c>
      <c r="B962" s="25" t="s">
        <v>1534</v>
      </c>
      <c r="C962" s="8" t="s">
        <v>1598</v>
      </c>
      <c r="D962" s="74">
        <v>90.906581777481051</v>
      </c>
      <c r="E962" s="9">
        <v>24.017099999999999</v>
      </c>
      <c r="F962" s="9">
        <v>1.0925</v>
      </c>
      <c r="G962" s="9">
        <f t="shared" si="42"/>
        <v>26.238700000000001</v>
      </c>
      <c r="H962" s="10" t="str">
        <f>IFERROR(VLOOKUP(C962,'Policy Adjustors'!$A$7:$C$16,2,FALSE),0)</f>
        <v>-</v>
      </c>
      <c r="I962" s="10">
        <f>IFERROR(VLOOKUP(C962,'Policy Adjustors'!$A$7:$C$16,3,FALSE),0)</f>
        <v>1.36</v>
      </c>
      <c r="J962" s="65" t="s">
        <v>1604</v>
      </c>
      <c r="K962" s="65">
        <f t="shared" si="44"/>
        <v>35.684600000000003</v>
      </c>
      <c r="L962" s="44"/>
    </row>
    <row r="963" spans="1:12" x14ac:dyDescent="0.25">
      <c r="A963" s="8" t="s">
        <v>957</v>
      </c>
      <c r="B963" s="25" t="s">
        <v>2100</v>
      </c>
      <c r="C963" s="8" t="s">
        <v>1598</v>
      </c>
      <c r="D963" s="74">
        <v>20.717494534446466</v>
      </c>
      <c r="E963" s="9">
        <v>5.0084999999999997</v>
      </c>
      <c r="F963" s="9">
        <v>1.0925</v>
      </c>
      <c r="G963" s="9">
        <f t="shared" si="42"/>
        <v>5.4718</v>
      </c>
      <c r="H963" s="10" t="str">
        <f>IFERROR(VLOOKUP(C963,'Policy Adjustors'!$A$7:$C$16,2,FALSE),0)</f>
        <v>-</v>
      </c>
      <c r="I963" s="10">
        <f>IFERROR(VLOOKUP(C963,'Policy Adjustors'!$A$7:$C$16,3,FALSE),0)</f>
        <v>1.36</v>
      </c>
      <c r="J963" s="65" t="s">
        <v>1604</v>
      </c>
      <c r="K963" s="65">
        <f t="shared" si="44"/>
        <v>7.4416000000000002</v>
      </c>
      <c r="L963" s="44"/>
    </row>
    <row r="964" spans="1:12" x14ac:dyDescent="0.25">
      <c r="A964" s="8" t="s">
        <v>958</v>
      </c>
      <c r="B964" s="25" t="s">
        <v>2100</v>
      </c>
      <c r="C964" s="8" t="s">
        <v>1598</v>
      </c>
      <c r="D964" s="74">
        <v>9.8886136469998434</v>
      </c>
      <c r="E964" s="9">
        <v>2.6785999999999999</v>
      </c>
      <c r="F964" s="9">
        <v>1.0925</v>
      </c>
      <c r="G964" s="9">
        <f t="shared" si="42"/>
        <v>2.9264000000000001</v>
      </c>
      <c r="H964" s="10" t="str">
        <f>IFERROR(VLOOKUP(C964,'Policy Adjustors'!$A$7:$C$16,2,FALSE),0)</f>
        <v>-</v>
      </c>
      <c r="I964" s="10">
        <f>IFERROR(VLOOKUP(C964,'Policy Adjustors'!$A$7:$C$16,3,FALSE),0)</f>
        <v>1.36</v>
      </c>
      <c r="J964" s="65" t="s">
        <v>1604</v>
      </c>
      <c r="K964" s="65">
        <f t="shared" si="44"/>
        <v>3.9799000000000002</v>
      </c>
      <c r="L964" s="44"/>
    </row>
    <row r="965" spans="1:12" x14ac:dyDescent="0.25">
      <c r="A965" s="8" t="s">
        <v>959</v>
      </c>
      <c r="B965" s="25" t="s">
        <v>2100</v>
      </c>
      <c r="C965" s="8" t="s">
        <v>1598</v>
      </c>
      <c r="D965" s="74">
        <v>9.8886136469998434</v>
      </c>
      <c r="E965" s="9">
        <v>2.5510999999999999</v>
      </c>
      <c r="F965" s="9">
        <v>1.0925</v>
      </c>
      <c r="G965" s="9">
        <f t="shared" si="42"/>
        <v>2.7871000000000001</v>
      </c>
      <c r="H965" s="10" t="str">
        <f>IFERROR(VLOOKUP(C965,'Policy Adjustors'!$A$7:$C$16,2,FALSE),0)</f>
        <v>-</v>
      </c>
      <c r="I965" s="10">
        <f>IFERROR(VLOOKUP(C965,'Policy Adjustors'!$A$7:$C$16,3,FALSE),0)</f>
        <v>1.36</v>
      </c>
      <c r="J965" s="65" t="s">
        <v>1604</v>
      </c>
      <c r="K965" s="65">
        <f t="shared" si="44"/>
        <v>3.7905000000000002</v>
      </c>
      <c r="L965" s="44"/>
    </row>
    <row r="966" spans="1:12" x14ac:dyDescent="0.25">
      <c r="A966" s="8" t="s">
        <v>960</v>
      </c>
      <c r="B966" s="25" t="s">
        <v>2100</v>
      </c>
      <c r="C966" s="8" t="s">
        <v>1598</v>
      </c>
      <c r="D966" s="74">
        <v>1.1303059973375438</v>
      </c>
      <c r="E966" s="9">
        <v>6.6000000000000003E-2</v>
      </c>
      <c r="F966" s="9">
        <v>1.0925</v>
      </c>
      <c r="G966" s="9">
        <f t="shared" si="42"/>
        <v>7.2099999999999997E-2</v>
      </c>
      <c r="H966" s="10" t="str">
        <f>IFERROR(VLOOKUP(C966,'Policy Adjustors'!$A$7:$C$16,2,FALSE),0)</f>
        <v>-</v>
      </c>
      <c r="I966" s="10">
        <f>IFERROR(VLOOKUP(C966,'Policy Adjustors'!$A$7:$C$16,3,FALSE),0)</f>
        <v>1.36</v>
      </c>
      <c r="J966" s="65" t="s">
        <v>1604</v>
      </c>
      <c r="K966" s="65">
        <f t="shared" si="44"/>
        <v>9.8100000000000007E-2</v>
      </c>
      <c r="L966" s="44"/>
    </row>
    <row r="967" spans="1:12" x14ac:dyDescent="0.25">
      <c r="A967" s="8" t="s">
        <v>961</v>
      </c>
      <c r="B967" s="25" t="s">
        <v>1535</v>
      </c>
      <c r="C967" s="8" t="s">
        <v>1598</v>
      </c>
      <c r="D967" s="74">
        <v>1.3275882245215729</v>
      </c>
      <c r="E967" s="9">
        <v>0.1729</v>
      </c>
      <c r="F967" s="9">
        <v>1.0925</v>
      </c>
      <c r="G967" s="9">
        <f t="shared" si="42"/>
        <v>0.18890000000000001</v>
      </c>
      <c r="H967" s="10" t="str">
        <f>IFERROR(VLOOKUP(C967,'Policy Adjustors'!$A$7:$C$16,2,FALSE),0)</f>
        <v>-</v>
      </c>
      <c r="I967" s="10">
        <f>IFERROR(VLOOKUP(C967,'Policy Adjustors'!$A$7:$C$16,3,FALSE),0)</f>
        <v>1.36</v>
      </c>
      <c r="J967" s="65" t="s">
        <v>1604</v>
      </c>
      <c r="K967" s="65">
        <f t="shared" si="44"/>
        <v>0.25690000000000002</v>
      </c>
      <c r="L967" s="44"/>
    </row>
    <row r="968" spans="1:12" x14ac:dyDescent="0.25">
      <c r="A968" s="8" t="s">
        <v>962</v>
      </c>
      <c r="B968" s="25" t="s">
        <v>1535</v>
      </c>
      <c r="C968" s="8" t="s">
        <v>1598</v>
      </c>
      <c r="D968" s="74">
        <v>62.636941412957626</v>
      </c>
      <c r="E968" s="9">
        <v>5.6379999999999999</v>
      </c>
      <c r="F968" s="9">
        <v>1.0925</v>
      </c>
      <c r="G968" s="9">
        <f t="shared" ref="G968:G1031" si="45">ROUND(E968*F968,4)</f>
        <v>6.1595000000000004</v>
      </c>
      <c r="H968" s="10" t="str">
        <f>IFERROR(VLOOKUP(C968,'Policy Adjustors'!$A$7:$C$16,2,FALSE),0)</f>
        <v>-</v>
      </c>
      <c r="I968" s="10">
        <f>IFERROR(VLOOKUP(C968,'Policy Adjustors'!$A$7:$C$16,3,FALSE),0)</f>
        <v>1.36</v>
      </c>
      <c r="J968" s="65" t="s">
        <v>1604</v>
      </c>
      <c r="K968" s="65">
        <f t="shared" ref="K968:K1031" si="46">ROUND(G968*I968,4)</f>
        <v>8.3768999999999991</v>
      </c>
      <c r="L968" s="44"/>
    </row>
    <row r="969" spans="1:12" x14ac:dyDescent="0.25">
      <c r="A969" s="8" t="s">
        <v>963</v>
      </c>
      <c r="B969" s="25" t="s">
        <v>1535</v>
      </c>
      <c r="C969" s="8" t="s">
        <v>1598</v>
      </c>
      <c r="D969" s="74">
        <v>77.565605126387354</v>
      </c>
      <c r="E969" s="9">
        <v>7.0730000000000004</v>
      </c>
      <c r="F969" s="9">
        <v>1.0925</v>
      </c>
      <c r="G969" s="9">
        <f t="shared" si="45"/>
        <v>7.7272999999999996</v>
      </c>
      <c r="H969" s="10" t="str">
        <f>IFERROR(VLOOKUP(C969,'Policy Adjustors'!$A$7:$C$16,2,FALSE),0)</f>
        <v>-</v>
      </c>
      <c r="I969" s="10">
        <f>IFERROR(VLOOKUP(C969,'Policy Adjustors'!$A$7:$C$16,3,FALSE),0)</f>
        <v>1.36</v>
      </c>
      <c r="J969" s="65" t="s">
        <v>1604</v>
      </c>
      <c r="K969" s="65">
        <f t="shared" si="46"/>
        <v>10.5091</v>
      </c>
      <c r="L969" s="44"/>
    </row>
    <row r="970" spans="1:12" x14ac:dyDescent="0.25">
      <c r="A970" s="8" t="s">
        <v>964</v>
      </c>
      <c r="B970" s="25" t="s">
        <v>1535</v>
      </c>
      <c r="C970" s="8" t="s">
        <v>1598</v>
      </c>
      <c r="D970" s="74">
        <v>88.332644673248993</v>
      </c>
      <c r="E970" s="9">
        <v>16.617999999999999</v>
      </c>
      <c r="F970" s="9">
        <v>1.0925</v>
      </c>
      <c r="G970" s="9">
        <f t="shared" si="45"/>
        <v>18.155200000000001</v>
      </c>
      <c r="H970" s="10" t="str">
        <f>IFERROR(VLOOKUP(C970,'Policy Adjustors'!$A$7:$C$16,2,FALSE),0)</f>
        <v>-</v>
      </c>
      <c r="I970" s="10">
        <f>IFERROR(VLOOKUP(C970,'Policy Adjustors'!$A$7:$C$16,3,FALSE),0)</f>
        <v>1.36</v>
      </c>
      <c r="J970" s="65" t="s">
        <v>1604</v>
      </c>
      <c r="K970" s="65">
        <f t="shared" si="46"/>
        <v>24.691099999999999</v>
      </c>
      <c r="L970" s="44"/>
    </row>
    <row r="971" spans="1:12" x14ac:dyDescent="0.25">
      <c r="A971" s="8" t="s">
        <v>965</v>
      </c>
      <c r="B971" s="25" t="s">
        <v>1536</v>
      </c>
      <c r="C971" s="8" t="s">
        <v>1598</v>
      </c>
      <c r="D971" s="74">
        <v>2.3695329629670683</v>
      </c>
      <c r="E971" s="9">
        <v>0.18729999999999999</v>
      </c>
      <c r="F971" s="9">
        <v>1.0925</v>
      </c>
      <c r="G971" s="9">
        <f t="shared" si="45"/>
        <v>0.2046</v>
      </c>
      <c r="H971" s="10" t="str">
        <f>IFERROR(VLOOKUP(C971,'Policy Adjustors'!$A$7:$C$16,2,FALSE),0)</f>
        <v>-</v>
      </c>
      <c r="I971" s="10">
        <f>IFERROR(VLOOKUP(C971,'Policy Adjustors'!$A$7:$C$16,3,FALSE),0)</f>
        <v>1.36</v>
      </c>
      <c r="J971" s="65" t="s">
        <v>1604</v>
      </c>
      <c r="K971" s="65">
        <f t="shared" si="46"/>
        <v>0.27829999999999999</v>
      </c>
      <c r="L971" s="44"/>
    </row>
    <row r="972" spans="1:12" x14ac:dyDescent="0.25">
      <c r="A972" s="8" t="s">
        <v>966</v>
      </c>
      <c r="B972" s="25" t="s">
        <v>1536</v>
      </c>
      <c r="C972" s="8" t="s">
        <v>1598</v>
      </c>
      <c r="D972" s="74">
        <v>60.119982982289159</v>
      </c>
      <c r="E972" s="9">
        <v>7.7896999999999998</v>
      </c>
      <c r="F972" s="9">
        <v>1.0925</v>
      </c>
      <c r="G972" s="9">
        <f t="shared" si="45"/>
        <v>8.5101999999999993</v>
      </c>
      <c r="H972" s="10" t="str">
        <f>IFERROR(VLOOKUP(C972,'Policy Adjustors'!$A$7:$C$16,2,FALSE),0)</f>
        <v>-</v>
      </c>
      <c r="I972" s="10">
        <f>IFERROR(VLOOKUP(C972,'Policy Adjustors'!$A$7:$C$16,3,FALSE),0)</f>
        <v>1.36</v>
      </c>
      <c r="J972" s="65" t="s">
        <v>1604</v>
      </c>
      <c r="K972" s="65">
        <f t="shared" si="46"/>
        <v>11.5739</v>
      </c>
      <c r="L972" s="44"/>
    </row>
    <row r="973" spans="1:12" x14ac:dyDescent="0.25">
      <c r="A973" s="8" t="s">
        <v>967</v>
      </c>
      <c r="B973" s="25" t="s">
        <v>1536</v>
      </c>
      <c r="C973" s="8" t="s">
        <v>1598</v>
      </c>
      <c r="D973" s="74">
        <v>68.978618076965347</v>
      </c>
      <c r="E973" s="9">
        <v>9.7729999999999997</v>
      </c>
      <c r="F973" s="9">
        <v>1.0925</v>
      </c>
      <c r="G973" s="9">
        <f t="shared" si="45"/>
        <v>10.677</v>
      </c>
      <c r="H973" s="10" t="str">
        <f>IFERROR(VLOOKUP(C973,'Policy Adjustors'!$A$7:$C$16,2,FALSE),0)</f>
        <v>-</v>
      </c>
      <c r="I973" s="10">
        <f>IFERROR(VLOOKUP(C973,'Policy Adjustors'!$A$7:$C$16,3,FALSE),0)</f>
        <v>1.36</v>
      </c>
      <c r="J973" s="65" t="s">
        <v>1604</v>
      </c>
      <c r="K973" s="65">
        <f t="shared" si="46"/>
        <v>14.5207</v>
      </c>
      <c r="L973" s="44"/>
    </row>
    <row r="974" spans="1:12" x14ac:dyDescent="0.25">
      <c r="A974" s="8" t="s">
        <v>968</v>
      </c>
      <c r="B974" s="25" t="s">
        <v>1536</v>
      </c>
      <c r="C974" s="8" t="s">
        <v>1598</v>
      </c>
      <c r="D974" s="74">
        <v>80.736592398534981</v>
      </c>
      <c r="E974" s="9">
        <v>14.4998</v>
      </c>
      <c r="F974" s="9">
        <v>1.0925</v>
      </c>
      <c r="G974" s="9">
        <f t="shared" si="45"/>
        <v>15.840999999999999</v>
      </c>
      <c r="H974" s="10" t="str">
        <f>IFERROR(VLOOKUP(C974,'Policy Adjustors'!$A$7:$C$16,2,FALSE),0)</f>
        <v>-</v>
      </c>
      <c r="I974" s="10">
        <f>IFERROR(VLOOKUP(C974,'Policy Adjustors'!$A$7:$C$16,3,FALSE),0)</f>
        <v>1.36</v>
      </c>
      <c r="J974" s="65" t="s">
        <v>1604</v>
      </c>
      <c r="K974" s="65">
        <f t="shared" si="46"/>
        <v>21.543800000000001</v>
      </c>
      <c r="L974" s="44"/>
    </row>
    <row r="975" spans="1:12" x14ac:dyDescent="0.25">
      <c r="A975" s="8" t="s">
        <v>969</v>
      </c>
      <c r="B975" s="25" t="s">
        <v>2101</v>
      </c>
      <c r="C975" s="8" t="s">
        <v>1598</v>
      </c>
      <c r="D975" s="74">
        <v>8.1455953365973865</v>
      </c>
      <c r="E975" s="9">
        <v>1.0396000000000001</v>
      </c>
      <c r="F975" s="9">
        <v>1.0925</v>
      </c>
      <c r="G975" s="9">
        <f t="shared" si="45"/>
        <v>1.1357999999999999</v>
      </c>
      <c r="H975" s="10" t="str">
        <f>IFERROR(VLOOKUP(C975,'Policy Adjustors'!$A$7:$C$16,2,FALSE),0)</f>
        <v>-</v>
      </c>
      <c r="I975" s="10">
        <f>IFERROR(VLOOKUP(C975,'Policy Adjustors'!$A$7:$C$16,3,FALSE),0)</f>
        <v>1.36</v>
      </c>
      <c r="J975" s="65" t="s">
        <v>1604</v>
      </c>
      <c r="K975" s="65">
        <f t="shared" si="46"/>
        <v>1.5447</v>
      </c>
      <c r="L975" s="44"/>
    </row>
    <row r="976" spans="1:12" x14ac:dyDescent="0.25">
      <c r="A976" s="8" t="s">
        <v>970</v>
      </c>
      <c r="B976" s="25" t="s">
        <v>2101</v>
      </c>
      <c r="C976" s="8" t="s">
        <v>1598</v>
      </c>
      <c r="D976" s="74">
        <v>47.871154410962525</v>
      </c>
      <c r="E976" s="9">
        <v>6.9447000000000001</v>
      </c>
      <c r="F976" s="9">
        <v>1.0925</v>
      </c>
      <c r="G976" s="9">
        <f t="shared" si="45"/>
        <v>7.5871000000000004</v>
      </c>
      <c r="H976" s="10" t="str">
        <f>IFERROR(VLOOKUP(C976,'Policy Adjustors'!$A$7:$C$16,2,FALSE),0)</f>
        <v>-</v>
      </c>
      <c r="I976" s="10">
        <f>IFERROR(VLOOKUP(C976,'Policy Adjustors'!$A$7:$C$16,3,FALSE),0)</f>
        <v>1.36</v>
      </c>
      <c r="J976" s="65" t="s">
        <v>1604</v>
      </c>
      <c r="K976" s="65">
        <f t="shared" si="46"/>
        <v>10.3185</v>
      </c>
      <c r="L976" s="44"/>
    </row>
    <row r="977" spans="1:12" x14ac:dyDescent="0.25">
      <c r="A977" s="8" t="s">
        <v>971</v>
      </c>
      <c r="B977" s="25" t="s">
        <v>2101</v>
      </c>
      <c r="C977" s="8" t="s">
        <v>1598</v>
      </c>
      <c r="D977" s="74">
        <v>56.150009441590001</v>
      </c>
      <c r="E977" s="9">
        <v>8.2326999999999995</v>
      </c>
      <c r="F977" s="9">
        <v>1.0925</v>
      </c>
      <c r="G977" s="9">
        <f t="shared" si="45"/>
        <v>8.9941999999999993</v>
      </c>
      <c r="H977" s="10" t="str">
        <f>IFERROR(VLOOKUP(C977,'Policy Adjustors'!$A$7:$C$16,2,FALSE),0)</f>
        <v>-</v>
      </c>
      <c r="I977" s="10">
        <f>IFERROR(VLOOKUP(C977,'Policy Adjustors'!$A$7:$C$16,3,FALSE),0)</f>
        <v>1.36</v>
      </c>
      <c r="J977" s="65" t="s">
        <v>1604</v>
      </c>
      <c r="K977" s="65">
        <f t="shared" si="46"/>
        <v>12.232100000000001</v>
      </c>
      <c r="L977" s="44"/>
    </row>
    <row r="978" spans="1:12" x14ac:dyDescent="0.25">
      <c r="A978" s="8" t="s">
        <v>972</v>
      </c>
      <c r="B978" s="25" t="s">
        <v>2101</v>
      </c>
      <c r="C978" s="8" t="s">
        <v>1598</v>
      </c>
      <c r="D978" s="74">
        <v>66.495658973053438</v>
      </c>
      <c r="E978" s="9">
        <v>11.3871</v>
      </c>
      <c r="F978" s="9">
        <v>1.0925</v>
      </c>
      <c r="G978" s="9">
        <f t="shared" si="45"/>
        <v>12.4404</v>
      </c>
      <c r="H978" s="10" t="str">
        <f>IFERROR(VLOOKUP(C978,'Policy Adjustors'!$A$7:$C$16,2,FALSE),0)</f>
        <v>-</v>
      </c>
      <c r="I978" s="10">
        <f>IFERROR(VLOOKUP(C978,'Policy Adjustors'!$A$7:$C$16,3,FALSE),0)</f>
        <v>1.36</v>
      </c>
      <c r="J978" s="65" t="s">
        <v>1604</v>
      </c>
      <c r="K978" s="65">
        <f t="shared" si="46"/>
        <v>16.918900000000001</v>
      </c>
      <c r="L978" s="44"/>
    </row>
    <row r="979" spans="1:12" x14ac:dyDescent="0.25">
      <c r="A979" s="8" t="s">
        <v>973</v>
      </c>
      <c r="B979" s="25" t="s">
        <v>2102</v>
      </c>
      <c r="C979" s="8" t="s">
        <v>1598</v>
      </c>
      <c r="D979" s="74">
        <v>2.1974712445508056</v>
      </c>
      <c r="E979" s="9">
        <v>0.15090000000000001</v>
      </c>
      <c r="F979" s="9">
        <v>1.0925</v>
      </c>
      <c r="G979" s="9">
        <f t="shared" si="45"/>
        <v>0.16489999999999999</v>
      </c>
      <c r="H979" s="10" t="str">
        <f>IFERROR(VLOOKUP(C979,'Policy Adjustors'!$A$7:$C$16,2,FALSE),0)</f>
        <v>-</v>
      </c>
      <c r="I979" s="10">
        <f>IFERROR(VLOOKUP(C979,'Policy Adjustors'!$A$7:$C$16,3,FALSE),0)</f>
        <v>1.36</v>
      </c>
      <c r="J979" s="65" t="s">
        <v>1604</v>
      </c>
      <c r="K979" s="65">
        <f t="shared" si="46"/>
        <v>0.2243</v>
      </c>
      <c r="L979" s="44"/>
    </row>
    <row r="980" spans="1:12" x14ac:dyDescent="0.25">
      <c r="A980" s="8" t="s">
        <v>974</v>
      </c>
      <c r="B980" s="25" t="s">
        <v>2102</v>
      </c>
      <c r="C980" s="8" t="s">
        <v>1598</v>
      </c>
      <c r="D980" s="74">
        <v>35.537807334230742</v>
      </c>
      <c r="E980" s="9">
        <v>3.5868000000000002</v>
      </c>
      <c r="F980" s="9">
        <v>1.0925</v>
      </c>
      <c r="G980" s="9">
        <f t="shared" si="45"/>
        <v>3.9186000000000001</v>
      </c>
      <c r="H980" s="10" t="str">
        <f>IFERROR(VLOOKUP(C980,'Policy Adjustors'!$A$7:$C$16,2,FALSE),0)</f>
        <v>-</v>
      </c>
      <c r="I980" s="10">
        <f>IFERROR(VLOOKUP(C980,'Policy Adjustors'!$A$7:$C$16,3,FALSE),0)</f>
        <v>1.36</v>
      </c>
      <c r="J980" s="65" t="s">
        <v>1604</v>
      </c>
      <c r="K980" s="65">
        <f t="shared" si="46"/>
        <v>5.3292999999999999</v>
      </c>
      <c r="L980" s="44"/>
    </row>
    <row r="981" spans="1:12" x14ac:dyDescent="0.25">
      <c r="A981" s="8" t="s">
        <v>975</v>
      </c>
      <c r="B981" s="25" t="s">
        <v>2102</v>
      </c>
      <c r="C981" s="8" t="s">
        <v>1598</v>
      </c>
      <c r="D981" s="74">
        <v>47.208821110051829</v>
      </c>
      <c r="E981" s="9">
        <v>6.1045999999999996</v>
      </c>
      <c r="F981" s="9">
        <v>1.0925</v>
      </c>
      <c r="G981" s="9">
        <f t="shared" si="45"/>
        <v>6.6692999999999998</v>
      </c>
      <c r="H981" s="10" t="str">
        <f>IFERROR(VLOOKUP(C981,'Policy Adjustors'!$A$7:$C$16,2,FALSE),0)</f>
        <v>-</v>
      </c>
      <c r="I981" s="10">
        <f>IFERROR(VLOOKUP(C981,'Policy Adjustors'!$A$7:$C$16,3,FALSE),0)</f>
        <v>1.36</v>
      </c>
      <c r="J981" s="65" t="s">
        <v>1604</v>
      </c>
      <c r="K981" s="65">
        <f t="shared" si="46"/>
        <v>9.0701999999999998</v>
      </c>
      <c r="L981" s="44"/>
    </row>
    <row r="982" spans="1:12" x14ac:dyDescent="0.25">
      <c r="A982" s="8" t="s">
        <v>976</v>
      </c>
      <c r="B982" s="25" t="s">
        <v>2102</v>
      </c>
      <c r="C982" s="8" t="s">
        <v>1598</v>
      </c>
      <c r="D982" s="74">
        <v>65.990073652336605</v>
      </c>
      <c r="E982" s="9">
        <v>13.1069</v>
      </c>
      <c r="F982" s="9">
        <v>1.0925</v>
      </c>
      <c r="G982" s="9">
        <f t="shared" si="45"/>
        <v>14.3193</v>
      </c>
      <c r="H982" s="10" t="str">
        <f>IFERROR(VLOOKUP(C982,'Policy Adjustors'!$A$7:$C$16,2,FALSE),0)</f>
        <v>-</v>
      </c>
      <c r="I982" s="10">
        <f>IFERROR(VLOOKUP(C982,'Policy Adjustors'!$A$7:$C$16,3,FALSE),0)</f>
        <v>1.36</v>
      </c>
      <c r="J982" s="65" t="s">
        <v>1604</v>
      </c>
      <c r="K982" s="65">
        <f t="shared" si="46"/>
        <v>19.4742</v>
      </c>
      <c r="L982" s="44"/>
    </row>
    <row r="983" spans="1:12" x14ac:dyDescent="0.25">
      <c r="A983" s="8" t="s">
        <v>977</v>
      </c>
      <c r="B983" s="25" t="s">
        <v>2103</v>
      </c>
      <c r="C983" s="8" t="s">
        <v>1598</v>
      </c>
      <c r="D983" s="74">
        <v>23.266491245900816</v>
      </c>
      <c r="E983" s="9">
        <v>2.8622000000000001</v>
      </c>
      <c r="F983" s="9">
        <v>1.0925</v>
      </c>
      <c r="G983" s="9">
        <f t="shared" si="45"/>
        <v>3.1269999999999998</v>
      </c>
      <c r="H983" s="10" t="str">
        <f>IFERROR(VLOOKUP(C983,'Policy Adjustors'!$A$7:$C$16,2,FALSE),0)</f>
        <v>-</v>
      </c>
      <c r="I983" s="10">
        <f>IFERROR(VLOOKUP(C983,'Policy Adjustors'!$A$7:$C$16,3,FALSE),0)</f>
        <v>1.36</v>
      </c>
      <c r="J983" s="65" t="s">
        <v>1604</v>
      </c>
      <c r="K983" s="65">
        <f t="shared" si="46"/>
        <v>4.2526999999999999</v>
      </c>
      <c r="L983" s="44"/>
    </row>
    <row r="984" spans="1:12" x14ac:dyDescent="0.25">
      <c r="A984" s="8" t="s">
        <v>978</v>
      </c>
      <c r="B984" s="25" t="s">
        <v>2103</v>
      </c>
      <c r="C984" s="8" t="s">
        <v>1598</v>
      </c>
      <c r="D984" s="74">
        <v>36.623767374905093</v>
      </c>
      <c r="E984" s="9">
        <v>5.1542000000000003</v>
      </c>
      <c r="F984" s="9">
        <v>1.0925</v>
      </c>
      <c r="G984" s="9">
        <f t="shared" si="45"/>
        <v>5.6310000000000002</v>
      </c>
      <c r="H984" s="10" t="str">
        <f>IFERROR(VLOOKUP(C984,'Policy Adjustors'!$A$7:$C$16,2,FALSE),0)</f>
        <v>-</v>
      </c>
      <c r="I984" s="10">
        <f>IFERROR(VLOOKUP(C984,'Policy Adjustors'!$A$7:$C$16,3,FALSE),0)</f>
        <v>1.36</v>
      </c>
      <c r="J984" s="65" t="s">
        <v>1604</v>
      </c>
      <c r="K984" s="65">
        <f t="shared" si="46"/>
        <v>7.6581999999999999</v>
      </c>
      <c r="L984" s="44"/>
    </row>
    <row r="985" spans="1:12" x14ac:dyDescent="0.25">
      <c r="A985" s="8" t="s">
        <v>979</v>
      </c>
      <c r="B985" s="25" t="s">
        <v>2103</v>
      </c>
      <c r="C985" s="8" t="s">
        <v>1598</v>
      </c>
      <c r="D985" s="74">
        <v>44.651899686107839</v>
      </c>
      <c r="E985" s="9">
        <v>6.5255999999999998</v>
      </c>
      <c r="F985" s="9">
        <v>1.0925</v>
      </c>
      <c r="G985" s="9">
        <f t="shared" si="45"/>
        <v>7.1292</v>
      </c>
      <c r="H985" s="10" t="str">
        <f>IFERROR(VLOOKUP(C985,'Policy Adjustors'!$A$7:$C$16,2,FALSE),0)</f>
        <v>-</v>
      </c>
      <c r="I985" s="10">
        <f>IFERROR(VLOOKUP(C985,'Policy Adjustors'!$A$7:$C$16,3,FALSE),0)</f>
        <v>1.36</v>
      </c>
      <c r="J985" s="65" t="s">
        <v>1604</v>
      </c>
      <c r="K985" s="65">
        <f t="shared" si="46"/>
        <v>9.6957000000000004</v>
      </c>
      <c r="L985" s="44"/>
    </row>
    <row r="986" spans="1:12" x14ac:dyDescent="0.25">
      <c r="A986" s="8" t="s">
        <v>980</v>
      </c>
      <c r="B986" s="25" t="s">
        <v>2103</v>
      </c>
      <c r="C986" s="8" t="s">
        <v>1598</v>
      </c>
      <c r="D986" s="74">
        <v>55.564645310291745</v>
      </c>
      <c r="E986" s="9">
        <v>9.3630999999999993</v>
      </c>
      <c r="F986" s="9">
        <v>1.0925</v>
      </c>
      <c r="G986" s="9">
        <f t="shared" si="45"/>
        <v>10.229200000000001</v>
      </c>
      <c r="H986" s="10" t="str">
        <f>IFERROR(VLOOKUP(C986,'Policy Adjustors'!$A$7:$C$16,2,FALSE),0)</f>
        <v>-</v>
      </c>
      <c r="I986" s="10">
        <f>IFERROR(VLOOKUP(C986,'Policy Adjustors'!$A$7:$C$16,3,FALSE),0)</f>
        <v>1.36</v>
      </c>
      <c r="J986" s="65" t="s">
        <v>1604</v>
      </c>
      <c r="K986" s="65">
        <f t="shared" si="46"/>
        <v>13.9117</v>
      </c>
      <c r="L986" s="44"/>
    </row>
    <row r="987" spans="1:12" x14ac:dyDescent="0.25">
      <c r="A987" s="8" t="s">
        <v>981</v>
      </c>
      <c r="B987" s="25" t="s">
        <v>2104</v>
      </c>
      <c r="C987" s="8" t="s">
        <v>1598</v>
      </c>
      <c r="D987" s="74">
        <v>6.6268461171208539</v>
      </c>
      <c r="E987" s="9">
        <v>0.63019999999999998</v>
      </c>
      <c r="F987" s="9">
        <v>1.0925</v>
      </c>
      <c r="G987" s="9">
        <f t="shared" si="45"/>
        <v>0.6885</v>
      </c>
      <c r="H987" s="10" t="str">
        <f>IFERROR(VLOOKUP(C987,'Policy Adjustors'!$A$7:$C$16,2,FALSE),0)</f>
        <v>-</v>
      </c>
      <c r="I987" s="10">
        <f>IFERROR(VLOOKUP(C987,'Policy Adjustors'!$A$7:$C$16,3,FALSE),0)</f>
        <v>1.36</v>
      </c>
      <c r="J987" s="65" t="s">
        <v>1604</v>
      </c>
      <c r="K987" s="65">
        <f t="shared" si="46"/>
        <v>0.93640000000000001</v>
      </c>
      <c r="L987" s="44"/>
    </row>
    <row r="988" spans="1:12" x14ac:dyDescent="0.25">
      <c r="A988" s="8" t="s">
        <v>982</v>
      </c>
      <c r="B988" s="25" t="s">
        <v>2104</v>
      </c>
      <c r="C988" s="8" t="s">
        <v>1598</v>
      </c>
      <c r="D988" s="74">
        <v>27.819454612465343</v>
      </c>
      <c r="E988" s="9">
        <v>3.4708000000000001</v>
      </c>
      <c r="F988" s="9">
        <v>1.0925</v>
      </c>
      <c r="G988" s="9">
        <f t="shared" si="45"/>
        <v>3.7917999999999998</v>
      </c>
      <c r="H988" s="10" t="str">
        <f>IFERROR(VLOOKUP(C988,'Policy Adjustors'!$A$7:$C$16,2,FALSE),0)</f>
        <v>-</v>
      </c>
      <c r="I988" s="10">
        <f>IFERROR(VLOOKUP(C988,'Policy Adjustors'!$A$7:$C$16,3,FALSE),0)</f>
        <v>1.36</v>
      </c>
      <c r="J988" s="65" t="s">
        <v>1604</v>
      </c>
      <c r="K988" s="65">
        <f t="shared" si="46"/>
        <v>5.1567999999999996</v>
      </c>
      <c r="L988" s="44"/>
    </row>
    <row r="989" spans="1:12" x14ac:dyDescent="0.25">
      <c r="A989" s="8" t="s">
        <v>983</v>
      </c>
      <c r="B989" s="25" t="s">
        <v>2104</v>
      </c>
      <c r="C989" s="8" t="s">
        <v>1598</v>
      </c>
      <c r="D989" s="74">
        <v>38.102340241434369</v>
      </c>
      <c r="E989" s="9">
        <v>5.4829999999999997</v>
      </c>
      <c r="F989" s="9">
        <v>1.0925</v>
      </c>
      <c r="G989" s="9">
        <f t="shared" si="45"/>
        <v>5.9901999999999997</v>
      </c>
      <c r="H989" s="10" t="str">
        <f>IFERROR(VLOOKUP(C989,'Policy Adjustors'!$A$7:$C$16,2,FALSE),0)</f>
        <v>-</v>
      </c>
      <c r="I989" s="10">
        <f>IFERROR(VLOOKUP(C989,'Policy Adjustors'!$A$7:$C$16,3,FALSE),0)</f>
        <v>1.36</v>
      </c>
      <c r="J989" s="65" t="s">
        <v>1604</v>
      </c>
      <c r="K989" s="65">
        <f t="shared" si="46"/>
        <v>8.1466999999999992</v>
      </c>
      <c r="L989" s="44"/>
    </row>
    <row r="990" spans="1:12" x14ac:dyDescent="0.25">
      <c r="A990" s="8" t="s">
        <v>984</v>
      </c>
      <c r="B990" s="25" t="s">
        <v>2104</v>
      </c>
      <c r="C990" s="8" t="s">
        <v>1598</v>
      </c>
      <c r="D990" s="74">
        <v>54.11857880370178</v>
      </c>
      <c r="E990" s="9">
        <v>7.1441999999999997</v>
      </c>
      <c r="F990" s="9">
        <v>1.0925</v>
      </c>
      <c r="G990" s="9">
        <f t="shared" si="45"/>
        <v>7.8049999999999997</v>
      </c>
      <c r="H990" s="10" t="str">
        <f>IFERROR(VLOOKUP(C990,'Policy Adjustors'!$A$7:$C$16,2,FALSE),0)</f>
        <v>-</v>
      </c>
      <c r="I990" s="10">
        <f>IFERROR(VLOOKUP(C990,'Policy Adjustors'!$A$7:$C$16,3,FALSE),0)</f>
        <v>1.36</v>
      </c>
      <c r="J990" s="65" t="s">
        <v>1604</v>
      </c>
      <c r="K990" s="65">
        <f t="shared" si="46"/>
        <v>10.614800000000001</v>
      </c>
      <c r="L990" s="44"/>
    </row>
    <row r="991" spans="1:12" x14ac:dyDescent="0.25">
      <c r="A991" s="8" t="s">
        <v>985</v>
      </c>
      <c r="B991" s="25" t="s">
        <v>1537</v>
      </c>
      <c r="C991" s="8" t="s">
        <v>1598</v>
      </c>
      <c r="D991" s="74">
        <v>14.142135623730955</v>
      </c>
      <c r="E991" s="9">
        <v>1.4097</v>
      </c>
      <c r="F991" s="9">
        <v>1.0925</v>
      </c>
      <c r="G991" s="9">
        <f t="shared" si="45"/>
        <v>1.5401</v>
      </c>
      <c r="H991" s="10" t="str">
        <f>IFERROR(VLOOKUP(C991,'Policy Adjustors'!$A$7:$C$16,2,FALSE),0)</f>
        <v>-</v>
      </c>
      <c r="I991" s="10">
        <f>IFERROR(VLOOKUP(C991,'Policy Adjustors'!$A$7:$C$16,3,FALSE),0)</f>
        <v>1.36</v>
      </c>
      <c r="J991" s="65" t="s">
        <v>1604</v>
      </c>
      <c r="K991" s="65">
        <f t="shared" si="46"/>
        <v>2.0945</v>
      </c>
      <c r="L991" s="44"/>
    </row>
    <row r="992" spans="1:12" x14ac:dyDescent="0.25">
      <c r="A992" s="8" t="s">
        <v>986</v>
      </c>
      <c r="B992" s="25" t="s">
        <v>1537</v>
      </c>
      <c r="C992" s="8" t="s">
        <v>1598</v>
      </c>
      <c r="D992" s="74">
        <v>19.661737069487277</v>
      </c>
      <c r="E992" s="9">
        <v>4.5141</v>
      </c>
      <c r="F992" s="9">
        <v>1.0925</v>
      </c>
      <c r="G992" s="9">
        <f t="shared" si="45"/>
        <v>4.9317000000000002</v>
      </c>
      <c r="H992" s="10" t="str">
        <f>IFERROR(VLOOKUP(C992,'Policy Adjustors'!$A$7:$C$16,2,FALSE),0)</f>
        <v>-</v>
      </c>
      <c r="I992" s="10">
        <f>IFERROR(VLOOKUP(C992,'Policy Adjustors'!$A$7:$C$16,3,FALSE),0)</f>
        <v>1.36</v>
      </c>
      <c r="J992" s="65" t="s">
        <v>1604</v>
      </c>
      <c r="K992" s="65">
        <f t="shared" si="46"/>
        <v>6.7070999999999996</v>
      </c>
      <c r="L992" s="44"/>
    </row>
    <row r="993" spans="1:12" x14ac:dyDescent="0.25">
      <c r="A993" s="8" t="s">
        <v>987</v>
      </c>
      <c r="B993" s="25" t="s">
        <v>1537</v>
      </c>
      <c r="C993" s="8" t="s">
        <v>1598</v>
      </c>
      <c r="D993" s="74">
        <v>32.618533321446215</v>
      </c>
      <c r="E993" s="9">
        <v>7.6044999999999998</v>
      </c>
      <c r="F993" s="9">
        <v>1.0925</v>
      </c>
      <c r="G993" s="9">
        <f t="shared" si="45"/>
        <v>8.3079000000000001</v>
      </c>
      <c r="H993" s="10" t="str">
        <f>IFERROR(VLOOKUP(C993,'Policy Adjustors'!$A$7:$C$16,2,FALSE),0)</f>
        <v>-</v>
      </c>
      <c r="I993" s="10">
        <f>IFERROR(VLOOKUP(C993,'Policy Adjustors'!$A$7:$C$16,3,FALSE),0)</f>
        <v>1.36</v>
      </c>
      <c r="J993" s="65" t="s">
        <v>1604</v>
      </c>
      <c r="K993" s="65">
        <f t="shared" si="46"/>
        <v>11.2987</v>
      </c>
      <c r="L993" s="44"/>
    </row>
    <row r="994" spans="1:12" x14ac:dyDescent="0.25">
      <c r="A994" s="8" t="s">
        <v>988</v>
      </c>
      <c r="B994" s="25" t="s">
        <v>1537</v>
      </c>
      <c r="C994" s="8" t="s">
        <v>1598</v>
      </c>
      <c r="D994" s="74">
        <v>59.799679634255568</v>
      </c>
      <c r="E994" s="9">
        <v>15.8782</v>
      </c>
      <c r="F994" s="9">
        <v>1.0925</v>
      </c>
      <c r="G994" s="9">
        <f t="shared" si="45"/>
        <v>17.346900000000002</v>
      </c>
      <c r="H994" s="10" t="str">
        <f>IFERROR(VLOOKUP(C994,'Policy Adjustors'!$A$7:$C$16,2,FALSE),0)</f>
        <v>-</v>
      </c>
      <c r="I994" s="10">
        <f>IFERROR(VLOOKUP(C994,'Policy Adjustors'!$A$7:$C$16,3,FALSE),0)</f>
        <v>1.36</v>
      </c>
      <c r="J994" s="65" t="s">
        <v>1604</v>
      </c>
      <c r="K994" s="65">
        <f t="shared" si="46"/>
        <v>23.591799999999999</v>
      </c>
      <c r="L994" s="44"/>
    </row>
    <row r="995" spans="1:12" x14ac:dyDescent="0.25">
      <c r="A995" s="8" t="s">
        <v>989</v>
      </c>
      <c r="B995" s="25" t="s">
        <v>1538</v>
      </c>
      <c r="C995" s="8" t="s">
        <v>1598</v>
      </c>
      <c r="D995" s="74">
        <v>10.038316592445936</v>
      </c>
      <c r="E995" s="9">
        <v>1.2078</v>
      </c>
      <c r="F995" s="9">
        <v>1.0925</v>
      </c>
      <c r="G995" s="9">
        <f t="shared" si="45"/>
        <v>1.3194999999999999</v>
      </c>
      <c r="H995" s="10" t="str">
        <f>IFERROR(VLOOKUP(C995,'Policy Adjustors'!$A$7:$C$16,2,FALSE),0)</f>
        <v>-</v>
      </c>
      <c r="I995" s="10">
        <f>IFERROR(VLOOKUP(C995,'Policy Adjustors'!$A$7:$C$16,3,FALSE),0)</f>
        <v>1.36</v>
      </c>
      <c r="J995" s="65" t="s">
        <v>1604</v>
      </c>
      <c r="K995" s="65">
        <f t="shared" si="46"/>
        <v>1.7945</v>
      </c>
      <c r="L995" s="44"/>
    </row>
    <row r="996" spans="1:12" x14ac:dyDescent="0.25">
      <c r="A996" s="8" t="s">
        <v>990</v>
      </c>
      <c r="B996" s="25" t="s">
        <v>1538</v>
      </c>
      <c r="C996" s="8" t="s">
        <v>1598</v>
      </c>
      <c r="D996" s="74">
        <v>19.167603303835662</v>
      </c>
      <c r="E996" s="9">
        <v>2.4647999999999999</v>
      </c>
      <c r="F996" s="9">
        <v>1.0925</v>
      </c>
      <c r="G996" s="9">
        <f t="shared" si="45"/>
        <v>2.6928000000000001</v>
      </c>
      <c r="H996" s="10" t="str">
        <f>IFERROR(VLOOKUP(C996,'Policy Adjustors'!$A$7:$C$16,2,FALSE),0)</f>
        <v>-</v>
      </c>
      <c r="I996" s="10">
        <f>IFERROR(VLOOKUP(C996,'Policy Adjustors'!$A$7:$C$16,3,FALSE),0)</f>
        <v>1.36</v>
      </c>
      <c r="J996" s="65" t="s">
        <v>1604</v>
      </c>
      <c r="K996" s="65">
        <f t="shared" si="46"/>
        <v>3.6621999999999999</v>
      </c>
      <c r="L996" s="44"/>
    </row>
    <row r="997" spans="1:12" x14ac:dyDescent="0.25">
      <c r="A997" s="8" t="s">
        <v>991</v>
      </c>
      <c r="B997" s="25" t="s">
        <v>1538</v>
      </c>
      <c r="C997" s="8" t="s">
        <v>1598</v>
      </c>
      <c r="D997" s="74">
        <v>31.243356713682633</v>
      </c>
      <c r="E997" s="9">
        <v>4.2423000000000002</v>
      </c>
      <c r="F997" s="9">
        <v>1.0925</v>
      </c>
      <c r="G997" s="9">
        <f t="shared" si="45"/>
        <v>4.6346999999999996</v>
      </c>
      <c r="H997" s="10" t="str">
        <f>IFERROR(VLOOKUP(C997,'Policy Adjustors'!$A$7:$C$16,2,FALSE),0)</f>
        <v>-</v>
      </c>
      <c r="I997" s="10">
        <f>IFERROR(VLOOKUP(C997,'Policy Adjustors'!$A$7:$C$16,3,FALSE),0)</f>
        <v>1.36</v>
      </c>
      <c r="J997" s="65" t="s">
        <v>1604</v>
      </c>
      <c r="K997" s="65">
        <f t="shared" si="46"/>
        <v>6.3032000000000004</v>
      </c>
      <c r="L997" s="44"/>
    </row>
    <row r="998" spans="1:12" x14ac:dyDescent="0.25">
      <c r="A998" s="8" t="s">
        <v>992</v>
      </c>
      <c r="B998" s="25" t="s">
        <v>1538</v>
      </c>
      <c r="C998" s="8" t="s">
        <v>1598</v>
      </c>
      <c r="D998" s="74">
        <v>37.400288797694841</v>
      </c>
      <c r="E998" s="9">
        <v>6.3575999999999997</v>
      </c>
      <c r="F998" s="9">
        <v>1.0925</v>
      </c>
      <c r="G998" s="9">
        <f t="shared" si="45"/>
        <v>6.9457000000000004</v>
      </c>
      <c r="H998" s="10" t="str">
        <f>IFERROR(VLOOKUP(C998,'Policy Adjustors'!$A$7:$C$16,2,FALSE),0)</f>
        <v>-</v>
      </c>
      <c r="I998" s="10">
        <f>IFERROR(VLOOKUP(C998,'Policy Adjustors'!$A$7:$C$16,3,FALSE),0)</f>
        <v>1.36</v>
      </c>
      <c r="J998" s="65" t="s">
        <v>1604</v>
      </c>
      <c r="K998" s="65">
        <f t="shared" si="46"/>
        <v>9.4461999999999993</v>
      </c>
      <c r="L998" s="44"/>
    </row>
    <row r="999" spans="1:12" x14ac:dyDescent="0.25">
      <c r="A999" s="8" t="s">
        <v>993</v>
      </c>
      <c r="B999" s="25" t="s">
        <v>2105</v>
      </c>
      <c r="C999" s="8" t="s">
        <v>1598</v>
      </c>
      <c r="D999" s="74">
        <v>16.834057037952391</v>
      </c>
      <c r="E999" s="9">
        <v>2.1528999999999998</v>
      </c>
      <c r="F999" s="9">
        <v>1.0925</v>
      </c>
      <c r="G999" s="9">
        <f t="shared" si="45"/>
        <v>2.3519999999999999</v>
      </c>
      <c r="H999" s="10" t="str">
        <f>IFERROR(VLOOKUP(C999,'Policy Adjustors'!$A$7:$C$16,2,FALSE),0)</f>
        <v>-</v>
      </c>
      <c r="I999" s="10">
        <f>IFERROR(VLOOKUP(C999,'Policy Adjustors'!$A$7:$C$16,3,FALSE),0)</f>
        <v>1.36</v>
      </c>
      <c r="J999" s="65" t="s">
        <v>1604</v>
      </c>
      <c r="K999" s="65">
        <f t="shared" si="46"/>
        <v>3.1987000000000001</v>
      </c>
      <c r="L999" s="44"/>
    </row>
    <row r="1000" spans="1:12" x14ac:dyDescent="0.25">
      <c r="A1000" s="8" t="s">
        <v>994</v>
      </c>
      <c r="B1000" s="25" t="s">
        <v>2105</v>
      </c>
      <c r="C1000" s="8" t="s">
        <v>1598</v>
      </c>
      <c r="D1000" s="74">
        <v>23.92403766668804</v>
      </c>
      <c r="E1000" s="9">
        <v>3.3039999999999998</v>
      </c>
      <c r="F1000" s="9">
        <v>1.0925</v>
      </c>
      <c r="G1000" s="9">
        <f t="shared" si="45"/>
        <v>3.6095999999999999</v>
      </c>
      <c r="H1000" s="10" t="str">
        <f>IFERROR(VLOOKUP(C1000,'Policy Adjustors'!$A$7:$C$16,2,FALSE),0)</f>
        <v>-</v>
      </c>
      <c r="I1000" s="10">
        <f>IFERROR(VLOOKUP(C1000,'Policy Adjustors'!$A$7:$C$16,3,FALSE),0)</f>
        <v>1.36</v>
      </c>
      <c r="J1000" s="65" t="s">
        <v>1604</v>
      </c>
      <c r="K1000" s="65">
        <f t="shared" si="46"/>
        <v>4.9090999999999996</v>
      </c>
      <c r="L1000" s="44"/>
    </row>
    <row r="1001" spans="1:12" x14ac:dyDescent="0.25">
      <c r="A1001" s="8" t="s">
        <v>995</v>
      </c>
      <c r="B1001" s="25" t="s">
        <v>2105</v>
      </c>
      <c r="C1001" s="8" t="s">
        <v>1598</v>
      </c>
      <c r="D1001" s="74">
        <v>30.605322908973381</v>
      </c>
      <c r="E1001" s="9">
        <v>4.3954000000000004</v>
      </c>
      <c r="F1001" s="9">
        <v>1.0925</v>
      </c>
      <c r="G1001" s="9">
        <f t="shared" si="45"/>
        <v>4.8019999999999996</v>
      </c>
      <c r="H1001" s="10" t="str">
        <f>IFERROR(VLOOKUP(C1001,'Policy Adjustors'!$A$7:$C$16,2,FALSE),0)</f>
        <v>-</v>
      </c>
      <c r="I1001" s="10">
        <f>IFERROR(VLOOKUP(C1001,'Policy Adjustors'!$A$7:$C$16,3,FALSE),0)</f>
        <v>1.36</v>
      </c>
      <c r="J1001" s="65" t="s">
        <v>1604</v>
      </c>
      <c r="K1001" s="65">
        <f t="shared" si="46"/>
        <v>6.5307000000000004</v>
      </c>
      <c r="L1001" s="44"/>
    </row>
    <row r="1002" spans="1:12" x14ac:dyDescent="0.25">
      <c r="A1002" s="8" t="s">
        <v>996</v>
      </c>
      <c r="B1002" s="25" t="s">
        <v>2105</v>
      </c>
      <c r="C1002" s="8" t="s">
        <v>1598</v>
      </c>
      <c r="D1002" s="74">
        <v>40.681809136686589</v>
      </c>
      <c r="E1002" s="9">
        <v>6.2464000000000004</v>
      </c>
      <c r="F1002" s="9">
        <v>1.0925</v>
      </c>
      <c r="G1002" s="9">
        <f t="shared" si="45"/>
        <v>6.8242000000000003</v>
      </c>
      <c r="H1002" s="10" t="str">
        <f>IFERROR(VLOOKUP(C1002,'Policy Adjustors'!$A$7:$C$16,2,FALSE),0)</f>
        <v>-</v>
      </c>
      <c r="I1002" s="10">
        <f>IFERROR(VLOOKUP(C1002,'Policy Adjustors'!$A$7:$C$16,3,FALSE),0)</f>
        <v>1.36</v>
      </c>
      <c r="J1002" s="65" t="s">
        <v>1604</v>
      </c>
      <c r="K1002" s="65">
        <f t="shared" si="46"/>
        <v>9.2809000000000008</v>
      </c>
      <c r="L1002" s="44"/>
    </row>
    <row r="1003" spans="1:12" x14ac:dyDescent="0.25">
      <c r="A1003" s="8" t="s">
        <v>997</v>
      </c>
      <c r="B1003" s="25" t="s">
        <v>2106</v>
      </c>
      <c r="C1003" s="8" t="s">
        <v>1598</v>
      </c>
      <c r="D1003" s="74">
        <v>13.011589735218713</v>
      </c>
      <c r="E1003" s="9">
        <v>1.5130999999999999</v>
      </c>
      <c r="F1003" s="9">
        <v>1.0925</v>
      </c>
      <c r="G1003" s="9">
        <f t="shared" si="45"/>
        <v>1.6531</v>
      </c>
      <c r="H1003" s="10" t="str">
        <f>IFERROR(VLOOKUP(C1003,'Policy Adjustors'!$A$7:$C$16,2,FALSE),0)</f>
        <v>-</v>
      </c>
      <c r="I1003" s="10">
        <f>IFERROR(VLOOKUP(C1003,'Policy Adjustors'!$A$7:$C$16,3,FALSE),0)</f>
        <v>1.36</v>
      </c>
      <c r="J1003" s="65" t="s">
        <v>1604</v>
      </c>
      <c r="K1003" s="65">
        <f t="shared" si="46"/>
        <v>2.2482000000000002</v>
      </c>
      <c r="L1003" s="44"/>
    </row>
    <row r="1004" spans="1:12" x14ac:dyDescent="0.25">
      <c r="A1004" s="8" t="s">
        <v>998</v>
      </c>
      <c r="B1004" s="25" t="s">
        <v>2106</v>
      </c>
      <c r="C1004" s="8" t="s">
        <v>1598</v>
      </c>
      <c r="D1004" s="74">
        <v>20.79530217009226</v>
      </c>
      <c r="E1004" s="9">
        <v>2.5301</v>
      </c>
      <c r="F1004" s="9">
        <v>1.0925</v>
      </c>
      <c r="G1004" s="9">
        <f t="shared" si="45"/>
        <v>2.7641</v>
      </c>
      <c r="H1004" s="10" t="str">
        <f>IFERROR(VLOOKUP(C1004,'Policy Adjustors'!$A$7:$C$16,2,FALSE),0)</f>
        <v>-</v>
      </c>
      <c r="I1004" s="10">
        <f>IFERROR(VLOOKUP(C1004,'Policy Adjustors'!$A$7:$C$16,3,FALSE),0)</f>
        <v>1.36</v>
      </c>
      <c r="J1004" s="65" t="s">
        <v>1604</v>
      </c>
      <c r="K1004" s="65">
        <f t="shared" si="46"/>
        <v>3.7591999999999999</v>
      </c>
      <c r="L1004" s="44"/>
    </row>
    <row r="1005" spans="1:12" x14ac:dyDescent="0.25">
      <c r="A1005" s="8" t="s">
        <v>999</v>
      </c>
      <c r="B1005" s="25" t="s">
        <v>2106</v>
      </c>
      <c r="C1005" s="8" t="s">
        <v>1598</v>
      </c>
      <c r="D1005" s="74">
        <v>31.571124517157429</v>
      </c>
      <c r="E1005" s="9">
        <v>4.3498000000000001</v>
      </c>
      <c r="F1005" s="9">
        <v>1.0925</v>
      </c>
      <c r="G1005" s="9">
        <f t="shared" si="45"/>
        <v>4.7522000000000002</v>
      </c>
      <c r="H1005" s="10" t="str">
        <f>IFERROR(VLOOKUP(C1005,'Policy Adjustors'!$A$7:$C$16,2,FALSE),0)</f>
        <v>-</v>
      </c>
      <c r="I1005" s="10">
        <f>IFERROR(VLOOKUP(C1005,'Policy Adjustors'!$A$7:$C$16,3,FALSE),0)</f>
        <v>1.36</v>
      </c>
      <c r="J1005" s="65" t="s">
        <v>1604</v>
      </c>
      <c r="K1005" s="65">
        <f t="shared" si="46"/>
        <v>6.4630000000000001</v>
      </c>
      <c r="L1005" s="44"/>
    </row>
    <row r="1006" spans="1:12" x14ac:dyDescent="0.25">
      <c r="A1006" s="8" t="s">
        <v>1000</v>
      </c>
      <c r="B1006" s="25" t="s">
        <v>2106</v>
      </c>
      <c r="C1006" s="8" t="s">
        <v>1598</v>
      </c>
      <c r="D1006" s="74">
        <v>35.534536340197711</v>
      </c>
      <c r="E1006" s="9">
        <v>6.4794999999999998</v>
      </c>
      <c r="F1006" s="9">
        <v>1.0925</v>
      </c>
      <c r="G1006" s="9">
        <f t="shared" si="45"/>
        <v>7.0789</v>
      </c>
      <c r="H1006" s="10" t="str">
        <f>IFERROR(VLOOKUP(C1006,'Policy Adjustors'!$A$7:$C$16,2,FALSE),0)</f>
        <v>-</v>
      </c>
      <c r="I1006" s="10">
        <f>IFERROR(VLOOKUP(C1006,'Policy Adjustors'!$A$7:$C$16,3,FALSE),0)</f>
        <v>1.36</v>
      </c>
      <c r="J1006" s="65" t="s">
        <v>1604</v>
      </c>
      <c r="K1006" s="65">
        <f t="shared" si="46"/>
        <v>9.6273</v>
      </c>
      <c r="L1006" s="44"/>
    </row>
    <row r="1007" spans="1:12" x14ac:dyDescent="0.25">
      <c r="A1007" s="8" t="s">
        <v>1001</v>
      </c>
      <c r="B1007" s="25" t="s">
        <v>2107</v>
      </c>
      <c r="C1007" s="8" t="s">
        <v>1598</v>
      </c>
      <c r="D1007" s="74">
        <v>8.4797272248032911</v>
      </c>
      <c r="E1007" s="9">
        <v>0.85609999999999997</v>
      </c>
      <c r="F1007" s="9">
        <v>1.0925</v>
      </c>
      <c r="G1007" s="9">
        <f t="shared" si="45"/>
        <v>0.93530000000000002</v>
      </c>
      <c r="H1007" s="10" t="str">
        <f>IFERROR(VLOOKUP(C1007,'Policy Adjustors'!$A$7:$C$16,2,FALSE),0)</f>
        <v>-</v>
      </c>
      <c r="I1007" s="10">
        <f>IFERROR(VLOOKUP(C1007,'Policy Adjustors'!$A$7:$C$16,3,FALSE),0)</f>
        <v>1.36</v>
      </c>
      <c r="J1007" s="65" t="s">
        <v>1604</v>
      </c>
      <c r="K1007" s="65">
        <f t="shared" si="46"/>
        <v>1.272</v>
      </c>
      <c r="L1007" s="44"/>
    </row>
    <row r="1008" spans="1:12" x14ac:dyDescent="0.25">
      <c r="A1008" s="8" t="s">
        <v>1002</v>
      </c>
      <c r="B1008" s="25" t="s">
        <v>2107</v>
      </c>
      <c r="C1008" s="8" t="s">
        <v>1598</v>
      </c>
      <c r="D1008" s="74">
        <v>17.004094538218958</v>
      </c>
      <c r="E1008" s="9">
        <v>2.0815999999999999</v>
      </c>
      <c r="F1008" s="9">
        <v>1.0925</v>
      </c>
      <c r="G1008" s="9">
        <f t="shared" si="45"/>
        <v>2.2740999999999998</v>
      </c>
      <c r="H1008" s="10" t="str">
        <f>IFERROR(VLOOKUP(C1008,'Policy Adjustors'!$A$7:$C$16,2,FALSE),0)</f>
        <v>-</v>
      </c>
      <c r="I1008" s="10">
        <f>IFERROR(VLOOKUP(C1008,'Policy Adjustors'!$A$7:$C$16,3,FALSE),0)</f>
        <v>1.36</v>
      </c>
      <c r="J1008" s="65" t="s">
        <v>1604</v>
      </c>
      <c r="K1008" s="65">
        <f t="shared" si="46"/>
        <v>3.0928</v>
      </c>
      <c r="L1008" s="44"/>
    </row>
    <row r="1009" spans="1:12" x14ac:dyDescent="0.25">
      <c r="A1009" s="8" t="s">
        <v>1003</v>
      </c>
      <c r="B1009" s="25" t="s">
        <v>2107</v>
      </c>
      <c r="C1009" s="8" t="s">
        <v>1598</v>
      </c>
      <c r="D1009" s="74">
        <v>27.350920186455209</v>
      </c>
      <c r="E1009" s="9">
        <v>3.4792000000000001</v>
      </c>
      <c r="F1009" s="9">
        <v>1.0925</v>
      </c>
      <c r="G1009" s="9">
        <f t="shared" si="45"/>
        <v>3.8010000000000002</v>
      </c>
      <c r="H1009" s="10" t="str">
        <f>IFERROR(VLOOKUP(C1009,'Policy Adjustors'!$A$7:$C$16,2,FALSE),0)</f>
        <v>-</v>
      </c>
      <c r="I1009" s="10">
        <f>IFERROR(VLOOKUP(C1009,'Policy Adjustors'!$A$7:$C$16,3,FALSE),0)</f>
        <v>1.36</v>
      </c>
      <c r="J1009" s="65" t="s">
        <v>1604</v>
      </c>
      <c r="K1009" s="65">
        <f t="shared" si="46"/>
        <v>5.1694000000000004</v>
      </c>
      <c r="L1009" s="44"/>
    </row>
    <row r="1010" spans="1:12" x14ac:dyDescent="0.25">
      <c r="A1010" s="8" t="s">
        <v>1004</v>
      </c>
      <c r="B1010" s="25" t="s">
        <v>2107</v>
      </c>
      <c r="C1010" s="8" t="s">
        <v>1598</v>
      </c>
      <c r="D1010" s="74">
        <v>35.158435075720476</v>
      </c>
      <c r="E1010" s="9">
        <v>3.8725999999999998</v>
      </c>
      <c r="F1010" s="9">
        <v>1.0925</v>
      </c>
      <c r="G1010" s="9">
        <f t="shared" si="45"/>
        <v>4.2308000000000003</v>
      </c>
      <c r="H1010" s="10" t="str">
        <f>IFERROR(VLOOKUP(C1010,'Policy Adjustors'!$A$7:$C$16,2,FALSE),0)</f>
        <v>-</v>
      </c>
      <c r="I1010" s="10">
        <f>IFERROR(VLOOKUP(C1010,'Policy Adjustors'!$A$7:$C$16,3,FALSE),0)</f>
        <v>1.36</v>
      </c>
      <c r="J1010" s="65" t="s">
        <v>1604</v>
      </c>
      <c r="K1010" s="65">
        <f t="shared" si="46"/>
        <v>5.7538999999999998</v>
      </c>
      <c r="L1010" s="44"/>
    </row>
    <row r="1011" spans="1:12" x14ac:dyDescent="0.25">
      <c r="A1011" s="8" t="s">
        <v>1005</v>
      </c>
      <c r="B1011" s="25" t="s">
        <v>1539</v>
      </c>
      <c r="C1011" s="8" t="s">
        <v>1598</v>
      </c>
      <c r="D1011" s="74">
        <v>4.3253657157233931</v>
      </c>
      <c r="E1011" s="9">
        <v>0.41870000000000002</v>
      </c>
      <c r="F1011" s="9">
        <v>1.0925</v>
      </c>
      <c r="G1011" s="9">
        <f t="shared" si="45"/>
        <v>0.45739999999999997</v>
      </c>
      <c r="H1011" s="10" t="str">
        <f>IFERROR(VLOOKUP(C1011,'Policy Adjustors'!$A$7:$C$16,2,FALSE),0)</f>
        <v>-</v>
      </c>
      <c r="I1011" s="10">
        <f>IFERROR(VLOOKUP(C1011,'Policy Adjustors'!$A$7:$C$16,3,FALSE),0)</f>
        <v>1.36</v>
      </c>
      <c r="J1011" s="65" t="s">
        <v>1604</v>
      </c>
      <c r="K1011" s="65">
        <f t="shared" si="46"/>
        <v>0.62209999999999999</v>
      </c>
      <c r="L1011" s="44"/>
    </row>
    <row r="1012" spans="1:12" x14ac:dyDescent="0.25">
      <c r="A1012" s="8" t="s">
        <v>1006</v>
      </c>
      <c r="B1012" s="25" t="s">
        <v>1539</v>
      </c>
      <c r="C1012" s="8" t="s">
        <v>1598</v>
      </c>
      <c r="D1012" s="74">
        <v>10.580791451358476</v>
      </c>
      <c r="E1012" s="9">
        <v>1.4809000000000001</v>
      </c>
      <c r="F1012" s="9">
        <v>1.0925</v>
      </c>
      <c r="G1012" s="9">
        <f t="shared" si="45"/>
        <v>1.6178999999999999</v>
      </c>
      <c r="H1012" s="10" t="str">
        <f>IFERROR(VLOOKUP(C1012,'Policy Adjustors'!$A$7:$C$16,2,FALSE),0)</f>
        <v>-</v>
      </c>
      <c r="I1012" s="10">
        <f>IFERROR(VLOOKUP(C1012,'Policy Adjustors'!$A$7:$C$16,3,FALSE),0)</f>
        <v>1.36</v>
      </c>
      <c r="J1012" s="65" t="s">
        <v>1604</v>
      </c>
      <c r="K1012" s="65">
        <f t="shared" si="46"/>
        <v>2.2002999999999999</v>
      </c>
      <c r="L1012" s="44"/>
    </row>
    <row r="1013" spans="1:12" x14ac:dyDescent="0.25">
      <c r="A1013" s="8" t="s">
        <v>1007</v>
      </c>
      <c r="B1013" s="25" t="s">
        <v>1539</v>
      </c>
      <c r="C1013" s="8" t="s">
        <v>1598</v>
      </c>
      <c r="D1013" s="74">
        <v>18.238301342338367</v>
      </c>
      <c r="E1013" s="9">
        <v>3.1316000000000002</v>
      </c>
      <c r="F1013" s="9">
        <v>1.0925</v>
      </c>
      <c r="G1013" s="9">
        <f t="shared" si="45"/>
        <v>3.4213</v>
      </c>
      <c r="H1013" s="10" t="str">
        <f>IFERROR(VLOOKUP(C1013,'Policy Adjustors'!$A$7:$C$16,2,FALSE),0)</f>
        <v>-</v>
      </c>
      <c r="I1013" s="10">
        <f>IFERROR(VLOOKUP(C1013,'Policy Adjustors'!$A$7:$C$16,3,FALSE),0)</f>
        <v>1.36</v>
      </c>
      <c r="J1013" s="65" t="s">
        <v>1604</v>
      </c>
      <c r="K1013" s="65">
        <f t="shared" si="46"/>
        <v>4.6529999999999996</v>
      </c>
      <c r="L1013" s="44"/>
    </row>
    <row r="1014" spans="1:12" x14ac:dyDescent="0.25">
      <c r="A1014" s="8" t="s">
        <v>1008</v>
      </c>
      <c r="B1014" s="25" t="s">
        <v>1539</v>
      </c>
      <c r="C1014" s="8" t="s">
        <v>1598</v>
      </c>
      <c r="D1014" s="74">
        <v>18.238301342338367</v>
      </c>
      <c r="E1014" s="9">
        <v>4.7865000000000002</v>
      </c>
      <c r="F1014" s="9">
        <v>1.0925</v>
      </c>
      <c r="G1014" s="9">
        <f t="shared" si="45"/>
        <v>5.2293000000000003</v>
      </c>
      <c r="H1014" s="10" t="str">
        <f>IFERROR(VLOOKUP(C1014,'Policy Adjustors'!$A$7:$C$16,2,FALSE),0)</f>
        <v>-</v>
      </c>
      <c r="I1014" s="10">
        <f>IFERROR(VLOOKUP(C1014,'Policy Adjustors'!$A$7:$C$16,3,FALSE),0)</f>
        <v>1.36</v>
      </c>
      <c r="J1014" s="65" t="s">
        <v>1604</v>
      </c>
      <c r="K1014" s="65">
        <f t="shared" si="46"/>
        <v>7.1117999999999997</v>
      </c>
      <c r="L1014" s="44"/>
    </row>
    <row r="1015" spans="1:12" x14ac:dyDescent="0.25">
      <c r="A1015" s="8" t="s">
        <v>1009</v>
      </c>
      <c r="B1015" s="25" t="s">
        <v>2108</v>
      </c>
      <c r="C1015" s="8" t="s">
        <v>1598</v>
      </c>
      <c r="D1015" s="74">
        <v>10.015325516590638</v>
      </c>
      <c r="E1015" s="9">
        <v>1.3299000000000001</v>
      </c>
      <c r="F1015" s="9">
        <v>1.0925</v>
      </c>
      <c r="G1015" s="9">
        <f t="shared" si="45"/>
        <v>1.4529000000000001</v>
      </c>
      <c r="H1015" s="10" t="str">
        <f>IFERROR(VLOOKUP(C1015,'Policy Adjustors'!$A$7:$C$16,2,FALSE),0)</f>
        <v>-</v>
      </c>
      <c r="I1015" s="10">
        <f>IFERROR(VLOOKUP(C1015,'Policy Adjustors'!$A$7:$C$16,3,FALSE),0)</f>
        <v>1.36</v>
      </c>
      <c r="J1015" s="65" t="s">
        <v>1604</v>
      </c>
      <c r="K1015" s="65">
        <f t="shared" si="46"/>
        <v>1.9759</v>
      </c>
      <c r="L1015" s="44"/>
    </row>
    <row r="1016" spans="1:12" x14ac:dyDescent="0.25">
      <c r="A1016" s="8" t="s">
        <v>1010</v>
      </c>
      <c r="B1016" s="25" t="s">
        <v>2108</v>
      </c>
      <c r="C1016" s="8" t="s">
        <v>1598</v>
      </c>
      <c r="D1016" s="74">
        <v>13.92642923440161</v>
      </c>
      <c r="E1016" s="9">
        <v>1.9832000000000001</v>
      </c>
      <c r="F1016" s="9">
        <v>1.0925</v>
      </c>
      <c r="G1016" s="9">
        <f t="shared" si="45"/>
        <v>2.1665999999999999</v>
      </c>
      <c r="H1016" s="10" t="str">
        <f>IFERROR(VLOOKUP(C1016,'Policy Adjustors'!$A$7:$C$16,2,FALSE),0)</f>
        <v>-</v>
      </c>
      <c r="I1016" s="10">
        <f>IFERROR(VLOOKUP(C1016,'Policy Adjustors'!$A$7:$C$16,3,FALSE),0)</f>
        <v>1.36</v>
      </c>
      <c r="J1016" s="65" t="s">
        <v>1604</v>
      </c>
      <c r="K1016" s="65">
        <f t="shared" si="46"/>
        <v>2.9466000000000001</v>
      </c>
      <c r="L1016" s="44"/>
    </row>
    <row r="1017" spans="1:12" x14ac:dyDescent="0.25">
      <c r="A1017" s="8" t="s">
        <v>1011</v>
      </c>
      <c r="B1017" s="25" t="s">
        <v>2108</v>
      </c>
      <c r="C1017" s="8" t="s">
        <v>1598</v>
      </c>
      <c r="D1017" s="74">
        <v>17.020959343535129</v>
      </c>
      <c r="E1017" s="9">
        <v>2.6177999999999999</v>
      </c>
      <c r="F1017" s="9">
        <v>1.0925</v>
      </c>
      <c r="G1017" s="9">
        <f t="shared" si="45"/>
        <v>2.8599000000000001</v>
      </c>
      <c r="H1017" s="10" t="str">
        <f>IFERROR(VLOOKUP(C1017,'Policy Adjustors'!$A$7:$C$16,2,FALSE),0)</f>
        <v>-</v>
      </c>
      <c r="I1017" s="10">
        <f>IFERROR(VLOOKUP(C1017,'Policy Adjustors'!$A$7:$C$16,3,FALSE),0)</f>
        <v>1.36</v>
      </c>
      <c r="J1017" s="65" t="s">
        <v>1604</v>
      </c>
      <c r="K1017" s="65">
        <f t="shared" si="46"/>
        <v>3.8895</v>
      </c>
      <c r="L1017" s="44"/>
    </row>
    <row r="1018" spans="1:12" x14ac:dyDescent="0.25">
      <c r="A1018" s="8" t="s">
        <v>1012</v>
      </c>
      <c r="B1018" s="25" t="s">
        <v>2108</v>
      </c>
      <c r="C1018" s="8" t="s">
        <v>1598</v>
      </c>
      <c r="D1018" s="74">
        <v>22.721533996369054</v>
      </c>
      <c r="E1018" s="9">
        <v>4.7031000000000001</v>
      </c>
      <c r="F1018" s="9">
        <v>1.0925</v>
      </c>
      <c r="G1018" s="9">
        <f t="shared" si="45"/>
        <v>5.1380999999999997</v>
      </c>
      <c r="H1018" s="10" t="str">
        <f>IFERROR(VLOOKUP(C1018,'Policy Adjustors'!$A$7:$C$16,2,FALSE),0)</f>
        <v>-</v>
      </c>
      <c r="I1018" s="10">
        <f>IFERROR(VLOOKUP(C1018,'Policy Adjustors'!$A$7:$C$16,3,FALSE),0)</f>
        <v>1.36</v>
      </c>
      <c r="J1018" s="65" t="s">
        <v>1604</v>
      </c>
      <c r="K1018" s="65">
        <f t="shared" si="46"/>
        <v>6.9878</v>
      </c>
      <c r="L1018" s="44"/>
    </row>
    <row r="1019" spans="1:12" x14ac:dyDescent="0.25">
      <c r="A1019" s="8" t="s">
        <v>1013</v>
      </c>
      <c r="B1019" s="25" t="s">
        <v>2109</v>
      </c>
      <c r="C1019" s="8" t="s">
        <v>1598</v>
      </c>
      <c r="D1019" s="74">
        <v>7.4563742631723482</v>
      </c>
      <c r="E1019" s="9">
        <v>0.85409999999999997</v>
      </c>
      <c r="F1019" s="9">
        <v>1.0925</v>
      </c>
      <c r="G1019" s="9">
        <f t="shared" si="45"/>
        <v>0.93310000000000004</v>
      </c>
      <c r="H1019" s="10" t="str">
        <f>IFERROR(VLOOKUP(C1019,'Policy Adjustors'!$A$7:$C$16,2,FALSE),0)</f>
        <v>-</v>
      </c>
      <c r="I1019" s="10">
        <f>IFERROR(VLOOKUP(C1019,'Policy Adjustors'!$A$7:$C$16,3,FALSE),0)</f>
        <v>1.36</v>
      </c>
      <c r="J1019" s="65" t="s">
        <v>1604</v>
      </c>
      <c r="K1019" s="65">
        <f t="shared" si="46"/>
        <v>1.2689999999999999</v>
      </c>
      <c r="L1019" s="44"/>
    </row>
    <row r="1020" spans="1:12" x14ac:dyDescent="0.25">
      <c r="A1020" s="8" t="s">
        <v>1014</v>
      </c>
      <c r="B1020" s="25" t="s">
        <v>2109</v>
      </c>
      <c r="C1020" s="8" t="s">
        <v>1598</v>
      </c>
      <c r="D1020" s="74">
        <v>11.652438080564398</v>
      </c>
      <c r="E1020" s="9">
        <v>1.5054000000000001</v>
      </c>
      <c r="F1020" s="9">
        <v>1.0925</v>
      </c>
      <c r="G1020" s="9">
        <f t="shared" si="45"/>
        <v>1.6446000000000001</v>
      </c>
      <c r="H1020" s="10" t="str">
        <f>IFERROR(VLOOKUP(C1020,'Policy Adjustors'!$A$7:$C$16,2,FALSE),0)</f>
        <v>-</v>
      </c>
      <c r="I1020" s="10">
        <f>IFERROR(VLOOKUP(C1020,'Policy Adjustors'!$A$7:$C$16,3,FALSE),0)</f>
        <v>1.36</v>
      </c>
      <c r="J1020" s="65" t="s">
        <v>1604</v>
      </c>
      <c r="K1020" s="65">
        <f t="shared" si="46"/>
        <v>2.2366999999999999</v>
      </c>
      <c r="L1020" s="44"/>
    </row>
    <row r="1021" spans="1:12" x14ac:dyDescent="0.25">
      <c r="A1021" s="8" t="s">
        <v>1015</v>
      </c>
      <c r="B1021" s="25" t="s">
        <v>2109</v>
      </c>
      <c r="C1021" s="8" t="s">
        <v>1598</v>
      </c>
      <c r="D1021" s="74">
        <v>19.318513568295174</v>
      </c>
      <c r="E1021" s="9">
        <v>2.9188000000000001</v>
      </c>
      <c r="F1021" s="9">
        <v>1.0925</v>
      </c>
      <c r="G1021" s="9">
        <f t="shared" si="45"/>
        <v>3.1888000000000001</v>
      </c>
      <c r="H1021" s="10" t="str">
        <f>IFERROR(VLOOKUP(C1021,'Policy Adjustors'!$A$7:$C$16,2,FALSE),0)</f>
        <v>-</v>
      </c>
      <c r="I1021" s="10">
        <f>IFERROR(VLOOKUP(C1021,'Policy Adjustors'!$A$7:$C$16,3,FALSE),0)</f>
        <v>1.36</v>
      </c>
      <c r="J1021" s="65" t="s">
        <v>1604</v>
      </c>
      <c r="K1021" s="65">
        <f t="shared" si="46"/>
        <v>4.3368000000000002</v>
      </c>
      <c r="L1021" s="44"/>
    </row>
    <row r="1022" spans="1:12" x14ac:dyDescent="0.25">
      <c r="A1022" s="8" t="s">
        <v>1016</v>
      </c>
      <c r="B1022" s="25" t="s">
        <v>2109</v>
      </c>
      <c r="C1022" s="8" t="s">
        <v>1598</v>
      </c>
      <c r="D1022" s="74">
        <v>27.347299017479607</v>
      </c>
      <c r="E1022" s="9">
        <v>3.5066999999999999</v>
      </c>
      <c r="F1022" s="9">
        <v>1.0925</v>
      </c>
      <c r="G1022" s="9">
        <f t="shared" si="45"/>
        <v>3.8311000000000002</v>
      </c>
      <c r="H1022" s="10" t="str">
        <f>IFERROR(VLOOKUP(C1022,'Policy Adjustors'!$A$7:$C$16,2,FALSE),0)</f>
        <v>-</v>
      </c>
      <c r="I1022" s="10">
        <f>IFERROR(VLOOKUP(C1022,'Policy Adjustors'!$A$7:$C$16,3,FALSE),0)</f>
        <v>1.36</v>
      </c>
      <c r="J1022" s="65" t="s">
        <v>1604</v>
      </c>
      <c r="K1022" s="65">
        <f t="shared" si="46"/>
        <v>5.2103000000000002</v>
      </c>
      <c r="L1022" s="44"/>
    </row>
    <row r="1023" spans="1:12" x14ac:dyDescent="0.25">
      <c r="A1023" s="8" t="s">
        <v>1017</v>
      </c>
      <c r="B1023" s="25" t="s">
        <v>2110</v>
      </c>
      <c r="C1023" s="8" t="s">
        <v>1598</v>
      </c>
      <c r="D1023" s="74">
        <v>8.9787710019109372</v>
      </c>
      <c r="E1023" s="9">
        <v>1.0186999999999999</v>
      </c>
      <c r="F1023" s="9">
        <v>1.0925</v>
      </c>
      <c r="G1023" s="9">
        <f t="shared" si="45"/>
        <v>1.1129</v>
      </c>
      <c r="H1023" s="10" t="str">
        <f>IFERROR(VLOOKUP(C1023,'Policy Adjustors'!$A$7:$C$16,2,FALSE),0)</f>
        <v>-</v>
      </c>
      <c r="I1023" s="10">
        <f>IFERROR(VLOOKUP(C1023,'Policy Adjustors'!$A$7:$C$16,3,FALSE),0)</f>
        <v>1.36</v>
      </c>
      <c r="J1023" s="65" t="s">
        <v>1604</v>
      </c>
      <c r="K1023" s="65">
        <f t="shared" si="46"/>
        <v>1.5135000000000001</v>
      </c>
      <c r="L1023" s="44"/>
    </row>
    <row r="1024" spans="1:12" x14ac:dyDescent="0.25">
      <c r="A1024" s="8" t="s">
        <v>1018</v>
      </c>
      <c r="B1024" s="25" t="s">
        <v>2110</v>
      </c>
      <c r="C1024" s="8" t="s">
        <v>1598</v>
      </c>
      <c r="D1024" s="74">
        <v>13.434960439812709</v>
      </c>
      <c r="E1024" s="9">
        <v>1.6772</v>
      </c>
      <c r="F1024" s="9">
        <v>1.0925</v>
      </c>
      <c r="G1024" s="9">
        <f t="shared" si="45"/>
        <v>1.8323</v>
      </c>
      <c r="H1024" s="10" t="str">
        <f>IFERROR(VLOOKUP(C1024,'Policy Adjustors'!$A$7:$C$16,2,FALSE),0)</f>
        <v>-</v>
      </c>
      <c r="I1024" s="10">
        <f>IFERROR(VLOOKUP(C1024,'Policy Adjustors'!$A$7:$C$16,3,FALSE),0)</f>
        <v>1.36</v>
      </c>
      <c r="J1024" s="65" t="s">
        <v>1604</v>
      </c>
      <c r="K1024" s="65">
        <f t="shared" si="46"/>
        <v>2.4918999999999998</v>
      </c>
      <c r="L1024" s="44"/>
    </row>
    <row r="1025" spans="1:12" x14ac:dyDescent="0.25">
      <c r="A1025" s="8" t="s">
        <v>1019</v>
      </c>
      <c r="B1025" s="25" t="s">
        <v>2110</v>
      </c>
      <c r="C1025" s="8" t="s">
        <v>1598</v>
      </c>
      <c r="D1025" s="74">
        <v>20.594078733214864</v>
      </c>
      <c r="E1025" s="9">
        <v>2.9956999999999998</v>
      </c>
      <c r="F1025" s="9">
        <v>1.0925</v>
      </c>
      <c r="G1025" s="9">
        <f t="shared" si="45"/>
        <v>3.2728000000000002</v>
      </c>
      <c r="H1025" s="10" t="str">
        <f>IFERROR(VLOOKUP(C1025,'Policy Adjustors'!$A$7:$C$16,2,FALSE),0)</f>
        <v>-</v>
      </c>
      <c r="I1025" s="10">
        <f>IFERROR(VLOOKUP(C1025,'Policy Adjustors'!$A$7:$C$16,3,FALSE),0)</f>
        <v>1.36</v>
      </c>
      <c r="J1025" s="65" t="s">
        <v>1604</v>
      </c>
      <c r="K1025" s="65">
        <f t="shared" si="46"/>
        <v>4.4509999999999996</v>
      </c>
      <c r="L1025" s="44"/>
    </row>
    <row r="1026" spans="1:12" x14ac:dyDescent="0.25">
      <c r="A1026" s="8" t="s">
        <v>1020</v>
      </c>
      <c r="B1026" s="25" t="s">
        <v>2110</v>
      </c>
      <c r="C1026" s="8" t="s">
        <v>1598</v>
      </c>
      <c r="D1026" s="74">
        <v>33.535233205723578</v>
      </c>
      <c r="E1026" s="9">
        <v>6.6249000000000002</v>
      </c>
      <c r="F1026" s="9">
        <v>1.0925</v>
      </c>
      <c r="G1026" s="9">
        <f t="shared" si="45"/>
        <v>7.2377000000000002</v>
      </c>
      <c r="H1026" s="10" t="str">
        <f>IFERROR(VLOOKUP(C1026,'Policy Adjustors'!$A$7:$C$16,2,FALSE),0)</f>
        <v>-</v>
      </c>
      <c r="I1026" s="10">
        <f>IFERROR(VLOOKUP(C1026,'Policy Adjustors'!$A$7:$C$16,3,FALSE),0)</f>
        <v>1.36</v>
      </c>
      <c r="J1026" s="65" t="s">
        <v>1604</v>
      </c>
      <c r="K1026" s="65">
        <f t="shared" si="46"/>
        <v>9.8432999999999993</v>
      </c>
      <c r="L1026" s="44"/>
    </row>
    <row r="1027" spans="1:12" x14ac:dyDescent="0.25">
      <c r="A1027" s="8" t="s">
        <v>1021</v>
      </c>
      <c r="B1027" s="25" t="s">
        <v>2111</v>
      </c>
      <c r="C1027" s="8" t="s">
        <v>1603</v>
      </c>
      <c r="D1027" s="74">
        <v>2.4412849125684377</v>
      </c>
      <c r="E1027" s="9">
        <v>0.14949999999999999</v>
      </c>
      <c r="F1027" s="9">
        <v>1.0925</v>
      </c>
      <c r="G1027" s="9">
        <f t="shared" si="45"/>
        <v>0.1633</v>
      </c>
      <c r="H1027" s="10" t="str">
        <f>IFERROR(VLOOKUP(C1027,'Policy Adjustors'!$A$7:$C$16,2,FALSE),0)</f>
        <v>-</v>
      </c>
      <c r="I1027" s="10">
        <f>IFERROR(VLOOKUP(C1027,'Policy Adjustors'!$A$7:$C$16,3,FALSE),0)</f>
        <v>1.86</v>
      </c>
      <c r="J1027" s="65" t="s">
        <v>1604</v>
      </c>
      <c r="K1027" s="65">
        <f t="shared" si="46"/>
        <v>0.30370000000000003</v>
      </c>
      <c r="L1027" s="44"/>
    </row>
    <row r="1028" spans="1:12" x14ac:dyDescent="0.25">
      <c r="A1028" s="8" t="s">
        <v>1022</v>
      </c>
      <c r="B1028" s="25" t="s">
        <v>2111</v>
      </c>
      <c r="C1028" s="8" t="s">
        <v>1603</v>
      </c>
      <c r="D1028" s="74">
        <v>2.6867826650944706</v>
      </c>
      <c r="E1028" s="9">
        <v>0.17960000000000001</v>
      </c>
      <c r="F1028" s="9">
        <v>1.0925</v>
      </c>
      <c r="G1028" s="9">
        <f t="shared" si="45"/>
        <v>0.19620000000000001</v>
      </c>
      <c r="H1028" s="10" t="str">
        <f>IFERROR(VLOOKUP(C1028,'Policy Adjustors'!$A$7:$C$16,2,FALSE),0)</f>
        <v>-</v>
      </c>
      <c r="I1028" s="10">
        <f>IFERROR(VLOOKUP(C1028,'Policy Adjustors'!$A$7:$C$16,3,FALSE),0)</f>
        <v>1.86</v>
      </c>
      <c r="J1028" s="65" t="s">
        <v>1604</v>
      </c>
      <c r="K1028" s="65">
        <f t="shared" si="46"/>
        <v>0.3649</v>
      </c>
      <c r="L1028" s="44"/>
    </row>
    <row r="1029" spans="1:12" x14ac:dyDescent="0.25">
      <c r="A1029" s="8" t="s">
        <v>1023</v>
      </c>
      <c r="B1029" s="25" t="s">
        <v>2111</v>
      </c>
      <c r="C1029" s="8" t="s">
        <v>1598</v>
      </c>
      <c r="D1029" s="74">
        <v>4.7221707533746846</v>
      </c>
      <c r="E1029" s="9">
        <v>0.43930000000000002</v>
      </c>
      <c r="F1029" s="9">
        <v>1.0925</v>
      </c>
      <c r="G1029" s="9">
        <f t="shared" si="45"/>
        <v>0.47989999999999999</v>
      </c>
      <c r="H1029" s="10" t="str">
        <f>IFERROR(VLOOKUP(C1029,'Policy Adjustors'!$A$7:$C$16,2,FALSE),0)</f>
        <v>-</v>
      </c>
      <c r="I1029" s="10">
        <f>IFERROR(VLOOKUP(C1029,'Policy Adjustors'!$A$7:$C$16,3,FALSE),0)</f>
        <v>1.36</v>
      </c>
      <c r="J1029" s="65" t="s">
        <v>1604</v>
      </c>
      <c r="K1029" s="65">
        <f t="shared" si="46"/>
        <v>0.65269999999999995</v>
      </c>
      <c r="L1029" s="44"/>
    </row>
    <row r="1030" spans="1:12" x14ac:dyDescent="0.25">
      <c r="A1030" s="8" t="s">
        <v>1024</v>
      </c>
      <c r="B1030" s="25" t="s">
        <v>2111</v>
      </c>
      <c r="C1030" s="8" t="s">
        <v>1598</v>
      </c>
      <c r="D1030" s="74">
        <v>12.051515117493819</v>
      </c>
      <c r="E1030" s="9">
        <v>2.1259000000000001</v>
      </c>
      <c r="F1030" s="9">
        <v>1.0925</v>
      </c>
      <c r="G1030" s="9">
        <f t="shared" si="45"/>
        <v>2.3224999999999998</v>
      </c>
      <c r="H1030" s="10" t="str">
        <f>IFERROR(VLOOKUP(C1030,'Policy Adjustors'!$A$7:$C$16,2,FALSE),0)</f>
        <v>-</v>
      </c>
      <c r="I1030" s="10">
        <f>IFERROR(VLOOKUP(C1030,'Policy Adjustors'!$A$7:$C$16,3,FALSE),0)</f>
        <v>1.36</v>
      </c>
      <c r="J1030" s="65" t="s">
        <v>1604</v>
      </c>
      <c r="K1030" s="65">
        <f t="shared" si="46"/>
        <v>3.1585999999999999</v>
      </c>
      <c r="L1030" s="44"/>
    </row>
    <row r="1031" spans="1:12" x14ac:dyDescent="0.25">
      <c r="A1031" s="8" t="s">
        <v>1025</v>
      </c>
      <c r="B1031" s="25" t="s">
        <v>2112</v>
      </c>
      <c r="C1031" s="8" t="s">
        <v>1598</v>
      </c>
      <c r="D1031" s="74">
        <v>6.4126064388691502</v>
      </c>
      <c r="E1031" s="9">
        <v>2.379</v>
      </c>
      <c r="F1031" s="9">
        <v>1.0925</v>
      </c>
      <c r="G1031" s="9">
        <f t="shared" si="45"/>
        <v>2.5991</v>
      </c>
      <c r="H1031" s="10" t="str">
        <f>IFERROR(VLOOKUP(C1031,'Policy Adjustors'!$A$7:$C$16,2,FALSE),0)</f>
        <v>-</v>
      </c>
      <c r="I1031" s="10">
        <f>IFERROR(VLOOKUP(C1031,'Policy Adjustors'!$A$7:$C$16,3,FALSE),0)</f>
        <v>1.36</v>
      </c>
      <c r="J1031" s="65" t="s">
        <v>1604</v>
      </c>
      <c r="K1031" s="65">
        <f t="shared" si="46"/>
        <v>3.5348000000000002</v>
      </c>
      <c r="L1031" s="44"/>
    </row>
    <row r="1032" spans="1:12" x14ac:dyDescent="0.25">
      <c r="A1032" s="8" t="s">
        <v>1026</v>
      </c>
      <c r="B1032" s="25" t="s">
        <v>2112</v>
      </c>
      <c r="C1032" s="8" t="s">
        <v>1598</v>
      </c>
      <c r="D1032" s="74">
        <v>10.231837924377775</v>
      </c>
      <c r="E1032" s="9">
        <v>4.0039999999999996</v>
      </c>
      <c r="F1032" s="9">
        <v>1.0925</v>
      </c>
      <c r="G1032" s="9">
        <f t="shared" ref="G1032:G1095" si="47">ROUND(E1032*F1032,4)</f>
        <v>4.3743999999999996</v>
      </c>
      <c r="H1032" s="10" t="str">
        <f>IFERROR(VLOOKUP(C1032,'Policy Adjustors'!$A$7:$C$16,2,FALSE),0)</f>
        <v>-</v>
      </c>
      <c r="I1032" s="10">
        <f>IFERROR(VLOOKUP(C1032,'Policy Adjustors'!$A$7:$C$16,3,FALSE),0)</f>
        <v>1.36</v>
      </c>
      <c r="J1032" s="65" t="s">
        <v>1604</v>
      </c>
      <c r="K1032" s="65">
        <f t="shared" ref="K1032:K1095" si="48">ROUND(G1032*I1032,4)</f>
        <v>5.9492000000000003</v>
      </c>
      <c r="L1032" s="44"/>
    </row>
    <row r="1033" spans="1:12" x14ac:dyDescent="0.25">
      <c r="A1033" s="8" t="s">
        <v>1027</v>
      </c>
      <c r="B1033" s="25" t="s">
        <v>2112</v>
      </c>
      <c r="C1033" s="8" t="s">
        <v>1598</v>
      </c>
      <c r="D1033" s="74">
        <v>16.932926093865277</v>
      </c>
      <c r="E1033" s="9">
        <v>7.3891999999999998</v>
      </c>
      <c r="F1033" s="9">
        <v>1.0925</v>
      </c>
      <c r="G1033" s="9">
        <f t="shared" si="47"/>
        <v>8.0726999999999993</v>
      </c>
      <c r="H1033" s="10" t="str">
        <f>IFERROR(VLOOKUP(C1033,'Policy Adjustors'!$A$7:$C$16,2,FALSE),0)</f>
        <v>-</v>
      </c>
      <c r="I1033" s="10">
        <f>IFERROR(VLOOKUP(C1033,'Policy Adjustors'!$A$7:$C$16,3,FALSE),0)</f>
        <v>1.36</v>
      </c>
      <c r="J1033" s="65" t="s">
        <v>1604</v>
      </c>
      <c r="K1033" s="65">
        <f t="shared" si="48"/>
        <v>10.978899999999999</v>
      </c>
      <c r="L1033" s="44"/>
    </row>
    <row r="1034" spans="1:12" x14ac:dyDescent="0.25">
      <c r="A1034" s="8" t="s">
        <v>1028</v>
      </c>
      <c r="B1034" s="25" t="s">
        <v>2112</v>
      </c>
      <c r="C1034" s="8" t="s">
        <v>1598</v>
      </c>
      <c r="D1034" s="74">
        <v>33.806315619545124</v>
      </c>
      <c r="E1034" s="9">
        <v>14.1006</v>
      </c>
      <c r="F1034" s="9">
        <v>1.0925</v>
      </c>
      <c r="G1034" s="9">
        <f t="shared" si="47"/>
        <v>15.4049</v>
      </c>
      <c r="H1034" s="10" t="str">
        <f>IFERROR(VLOOKUP(C1034,'Policy Adjustors'!$A$7:$C$16,2,FALSE),0)</f>
        <v>-</v>
      </c>
      <c r="I1034" s="10">
        <f>IFERROR(VLOOKUP(C1034,'Policy Adjustors'!$A$7:$C$16,3,FALSE),0)</f>
        <v>1.36</v>
      </c>
      <c r="J1034" s="65" t="s">
        <v>1604</v>
      </c>
      <c r="K1034" s="65">
        <f t="shared" si="48"/>
        <v>20.950700000000001</v>
      </c>
      <c r="L1034" s="44"/>
    </row>
    <row r="1035" spans="1:12" x14ac:dyDescent="0.25">
      <c r="A1035" s="8" t="s">
        <v>1029</v>
      </c>
      <c r="B1035" s="25" t="s">
        <v>1540</v>
      </c>
      <c r="C1035" s="8" t="s">
        <v>1598</v>
      </c>
      <c r="D1035" s="74">
        <v>2.8960385367196633</v>
      </c>
      <c r="E1035" s="9">
        <v>1.0096000000000001</v>
      </c>
      <c r="F1035" s="9">
        <v>1.0925</v>
      </c>
      <c r="G1035" s="9">
        <f t="shared" si="47"/>
        <v>1.103</v>
      </c>
      <c r="H1035" s="10" t="str">
        <f>IFERROR(VLOOKUP(C1035,'Policy Adjustors'!$A$7:$C$16,2,FALSE),0)</f>
        <v>-</v>
      </c>
      <c r="I1035" s="10">
        <f>IFERROR(VLOOKUP(C1035,'Policy Adjustors'!$A$7:$C$16,3,FALSE),0)</f>
        <v>1.36</v>
      </c>
      <c r="J1035" s="65" t="s">
        <v>1604</v>
      </c>
      <c r="K1035" s="65">
        <f t="shared" si="48"/>
        <v>1.5001</v>
      </c>
      <c r="L1035" s="44"/>
    </row>
    <row r="1036" spans="1:12" x14ac:dyDescent="0.25">
      <c r="A1036" s="8" t="s">
        <v>1030</v>
      </c>
      <c r="B1036" s="25" t="s">
        <v>1540</v>
      </c>
      <c r="C1036" s="8" t="s">
        <v>1598</v>
      </c>
      <c r="D1036" s="74">
        <v>11.171903570632841</v>
      </c>
      <c r="E1036" s="9">
        <v>2.5718999999999999</v>
      </c>
      <c r="F1036" s="9">
        <v>1.0925</v>
      </c>
      <c r="G1036" s="9">
        <f t="shared" si="47"/>
        <v>2.8098000000000001</v>
      </c>
      <c r="H1036" s="10" t="str">
        <f>IFERROR(VLOOKUP(C1036,'Policy Adjustors'!$A$7:$C$16,2,FALSE),0)</f>
        <v>-</v>
      </c>
      <c r="I1036" s="10">
        <f>IFERROR(VLOOKUP(C1036,'Policy Adjustors'!$A$7:$C$16,3,FALSE),0)</f>
        <v>1.36</v>
      </c>
      <c r="J1036" s="65" t="s">
        <v>1604</v>
      </c>
      <c r="K1036" s="65">
        <f t="shared" si="48"/>
        <v>3.8212999999999999</v>
      </c>
      <c r="L1036" s="44"/>
    </row>
    <row r="1037" spans="1:12" x14ac:dyDescent="0.25">
      <c r="A1037" s="8" t="s">
        <v>1031</v>
      </c>
      <c r="B1037" s="25" t="s">
        <v>1540</v>
      </c>
      <c r="C1037" s="8" t="s">
        <v>1598</v>
      </c>
      <c r="D1037" s="74">
        <v>21.338185633077565</v>
      </c>
      <c r="E1037" s="9">
        <v>5.0115999999999996</v>
      </c>
      <c r="F1037" s="9">
        <v>1.0925</v>
      </c>
      <c r="G1037" s="9">
        <f t="shared" si="47"/>
        <v>5.4752000000000001</v>
      </c>
      <c r="H1037" s="10" t="str">
        <f>IFERROR(VLOOKUP(C1037,'Policy Adjustors'!$A$7:$C$16,2,FALSE),0)</f>
        <v>-</v>
      </c>
      <c r="I1037" s="10">
        <f>IFERROR(VLOOKUP(C1037,'Policy Adjustors'!$A$7:$C$16,3,FALSE),0)</f>
        <v>1.36</v>
      </c>
      <c r="J1037" s="65" t="s">
        <v>1604</v>
      </c>
      <c r="K1037" s="65">
        <f t="shared" si="48"/>
        <v>7.4462999999999999</v>
      </c>
      <c r="L1037" s="44"/>
    </row>
    <row r="1038" spans="1:12" x14ac:dyDescent="0.25">
      <c r="A1038" s="8" t="s">
        <v>1032</v>
      </c>
      <c r="B1038" s="25" t="s">
        <v>1540</v>
      </c>
      <c r="C1038" s="8" t="s">
        <v>1598</v>
      </c>
      <c r="D1038" s="74">
        <v>50.06133171817541</v>
      </c>
      <c r="E1038" s="9">
        <v>13.557600000000001</v>
      </c>
      <c r="F1038" s="9">
        <v>1.0925</v>
      </c>
      <c r="G1038" s="9">
        <f t="shared" si="47"/>
        <v>14.8117</v>
      </c>
      <c r="H1038" s="10" t="str">
        <f>IFERROR(VLOOKUP(C1038,'Policy Adjustors'!$A$7:$C$16,2,FALSE),0)</f>
        <v>-</v>
      </c>
      <c r="I1038" s="10">
        <f>IFERROR(VLOOKUP(C1038,'Policy Adjustors'!$A$7:$C$16,3,FALSE),0)</f>
        <v>1.36</v>
      </c>
      <c r="J1038" s="65" t="s">
        <v>1604</v>
      </c>
      <c r="K1038" s="65">
        <f t="shared" si="48"/>
        <v>20.143899999999999</v>
      </c>
      <c r="L1038" s="44"/>
    </row>
    <row r="1039" spans="1:12" x14ac:dyDescent="0.25">
      <c r="A1039" s="8" t="s">
        <v>1033</v>
      </c>
      <c r="B1039" s="25" t="s">
        <v>1541</v>
      </c>
      <c r="C1039" s="8" t="s">
        <v>1598</v>
      </c>
      <c r="D1039" s="74">
        <v>2.3461087109944745</v>
      </c>
      <c r="E1039" s="9">
        <v>0.19070000000000001</v>
      </c>
      <c r="F1039" s="9">
        <v>1.0925</v>
      </c>
      <c r="G1039" s="9">
        <f t="shared" si="47"/>
        <v>0.20830000000000001</v>
      </c>
      <c r="H1039" s="10" t="str">
        <f>IFERROR(VLOOKUP(C1039,'Policy Adjustors'!$A$7:$C$16,2,FALSE),0)</f>
        <v>-</v>
      </c>
      <c r="I1039" s="10">
        <f>IFERROR(VLOOKUP(C1039,'Policy Adjustors'!$A$7:$C$16,3,FALSE),0)</f>
        <v>1.36</v>
      </c>
      <c r="J1039" s="65" t="s">
        <v>1604</v>
      </c>
      <c r="K1039" s="65">
        <f t="shared" si="48"/>
        <v>0.2833</v>
      </c>
      <c r="L1039" s="44"/>
    </row>
    <row r="1040" spans="1:12" x14ac:dyDescent="0.25">
      <c r="A1040" s="8" t="s">
        <v>1034</v>
      </c>
      <c r="B1040" s="25" t="s">
        <v>1541</v>
      </c>
      <c r="C1040" s="8" t="s">
        <v>1598</v>
      </c>
      <c r="D1040" s="74">
        <v>4.6548922123198633</v>
      </c>
      <c r="E1040" s="9">
        <v>0.61560000000000004</v>
      </c>
      <c r="F1040" s="9">
        <v>1.0925</v>
      </c>
      <c r="G1040" s="9">
        <f t="shared" si="47"/>
        <v>0.67249999999999999</v>
      </c>
      <c r="H1040" s="10" t="str">
        <f>IFERROR(VLOOKUP(C1040,'Policy Adjustors'!$A$7:$C$16,2,FALSE),0)</f>
        <v>-</v>
      </c>
      <c r="I1040" s="10">
        <f>IFERROR(VLOOKUP(C1040,'Policy Adjustors'!$A$7:$C$16,3,FALSE),0)</f>
        <v>1.36</v>
      </c>
      <c r="J1040" s="65" t="s">
        <v>1604</v>
      </c>
      <c r="K1040" s="65">
        <f t="shared" si="48"/>
        <v>0.91459999999999997</v>
      </c>
      <c r="L1040" s="44"/>
    </row>
    <row r="1041" spans="1:12" x14ac:dyDescent="0.25">
      <c r="A1041" s="8" t="s">
        <v>1035</v>
      </c>
      <c r="B1041" s="25" t="s">
        <v>1541</v>
      </c>
      <c r="C1041" s="8" t="s">
        <v>1598</v>
      </c>
      <c r="D1041" s="74">
        <v>10.50349845759839</v>
      </c>
      <c r="E1041" s="9">
        <v>1.9664999999999999</v>
      </c>
      <c r="F1041" s="9">
        <v>1.0925</v>
      </c>
      <c r="G1041" s="9">
        <f t="shared" si="47"/>
        <v>2.1484000000000001</v>
      </c>
      <c r="H1041" s="10" t="str">
        <f>IFERROR(VLOOKUP(C1041,'Policy Adjustors'!$A$7:$C$16,2,FALSE),0)</f>
        <v>-</v>
      </c>
      <c r="I1041" s="10">
        <f>IFERROR(VLOOKUP(C1041,'Policy Adjustors'!$A$7:$C$16,3,FALSE),0)</f>
        <v>1.36</v>
      </c>
      <c r="J1041" s="65" t="s">
        <v>1604</v>
      </c>
      <c r="K1041" s="65">
        <f t="shared" si="48"/>
        <v>2.9218000000000002</v>
      </c>
      <c r="L1041" s="44"/>
    </row>
    <row r="1042" spans="1:12" x14ac:dyDescent="0.25">
      <c r="A1042" s="8" t="s">
        <v>1036</v>
      </c>
      <c r="B1042" s="25" t="s">
        <v>1541</v>
      </c>
      <c r="C1042" s="8" t="s">
        <v>1598</v>
      </c>
      <c r="D1042" s="74">
        <v>15.664308541330806</v>
      </c>
      <c r="E1042" s="9">
        <v>4.6856999999999998</v>
      </c>
      <c r="F1042" s="9">
        <v>1.0925</v>
      </c>
      <c r="G1042" s="9">
        <f t="shared" si="47"/>
        <v>5.1191000000000004</v>
      </c>
      <c r="H1042" s="10" t="str">
        <f>IFERROR(VLOOKUP(C1042,'Policy Adjustors'!$A$7:$C$16,2,FALSE),0)</f>
        <v>-</v>
      </c>
      <c r="I1042" s="10">
        <f>IFERROR(VLOOKUP(C1042,'Policy Adjustors'!$A$7:$C$16,3,FALSE),0)</f>
        <v>1.36</v>
      </c>
      <c r="J1042" s="65" t="s">
        <v>1604</v>
      </c>
      <c r="K1042" s="65">
        <f t="shared" si="48"/>
        <v>6.9619999999999997</v>
      </c>
      <c r="L1042" s="44"/>
    </row>
    <row r="1043" spans="1:12" x14ac:dyDescent="0.25">
      <c r="A1043" s="8" t="s">
        <v>1037</v>
      </c>
      <c r="B1043" s="25" t="s">
        <v>2113</v>
      </c>
      <c r="C1043" s="8" t="s">
        <v>1598</v>
      </c>
      <c r="D1043" s="74">
        <v>4.0050795479618042</v>
      </c>
      <c r="E1043" s="9">
        <v>0.53080000000000005</v>
      </c>
      <c r="F1043" s="9">
        <v>1.0925</v>
      </c>
      <c r="G1043" s="9">
        <f t="shared" si="47"/>
        <v>0.57989999999999997</v>
      </c>
      <c r="H1043" s="10" t="str">
        <f>IFERROR(VLOOKUP(C1043,'Policy Adjustors'!$A$7:$C$16,2,FALSE),0)</f>
        <v>-</v>
      </c>
      <c r="I1043" s="10">
        <f>IFERROR(VLOOKUP(C1043,'Policy Adjustors'!$A$7:$C$16,3,FALSE),0)</f>
        <v>1.36</v>
      </c>
      <c r="J1043" s="65" t="s">
        <v>1604</v>
      </c>
      <c r="K1043" s="65">
        <f t="shared" si="48"/>
        <v>0.78869999999999996</v>
      </c>
      <c r="L1043" s="44"/>
    </row>
    <row r="1044" spans="1:12" x14ac:dyDescent="0.25">
      <c r="A1044" s="8" t="s">
        <v>1038</v>
      </c>
      <c r="B1044" s="25" t="s">
        <v>2113</v>
      </c>
      <c r="C1044" s="8" t="s">
        <v>1598</v>
      </c>
      <c r="D1044" s="74">
        <v>6.8774248215105773</v>
      </c>
      <c r="E1044" s="9">
        <v>1.0744</v>
      </c>
      <c r="F1044" s="9">
        <v>1.0925</v>
      </c>
      <c r="G1044" s="9">
        <f t="shared" si="47"/>
        <v>1.1738</v>
      </c>
      <c r="H1044" s="10" t="str">
        <f>IFERROR(VLOOKUP(C1044,'Policy Adjustors'!$A$7:$C$16,2,FALSE),0)</f>
        <v>-</v>
      </c>
      <c r="I1044" s="10">
        <f>IFERROR(VLOOKUP(C1044,'Policy Adjustors'!$A$7:$C$16,3,FALSE),0)</f>
        <v>1.36</v>
      </c>
      <c r="J1044" s="65" t="s">
        <v>1604</v>
      </c>
      <c r="K1044" s="65">
        <f t="shared" si="48"/>
        <v>1.5964</v>
      </c>
      <c r="L1044" s="44"/>
    </row>
    <row r="1045" spans="1:12" x14ac:dyDescent="0.25">
      <c r="A1045" s="8" t="s">
        <v>1039</v>
      </c>
      <c r="B1045" s="25" t="s">
        <v>2113</v>
      </c>
      <c r="C1045" s="8" t="s">
        <v>1598</v>
      </c>
      <c r="D1045" s="74">
        <v>8.0468901138477982</v>
      </c>
      <c r="E1045" s="9">
        <v>1.3956</v>
      </c>
      <c r="F1045" s="9">
        <v>1.0925</v>
      </c>
      <c r="G1045" s="9">
        <f t="shared" si="47"/>
        <v>1.5246999999999999</v>
      </c>
      <c r="H1045" s="10" t="str">
        <f>IFERROR(VLOOKUP(C1045,'Policy Adjustors'!$A$7:$C$16,2,FALSE),0)</f>
        <v>-</v>
      </c>
      <c r="I1045" s="10">
        <f>IFERROR(VLOOKUP(C1045,'Policy Adjustors'!$A$7:$C$16,3,FALSE),0)</f>
        <v>1.36</v>
      </c>
      <c r="J1045" s="65" t="s">
        <v>1604</v>
      </c>
      <c r="K1045" s="65">
        <f t="shared" si="48"/>
        <v>2.0735999999999999</v>
      </c>
      <c r="L1045" s="44"/>
    </row>
    <row r="1046" spans="1:12" x14ac:dyDescent="0.25">
      <c r="A1046" s="8" t="s">
        <v>1040</v>
      </c>
      <c r="B1046" s="25" t="s">
        <v>2113</v>
      </c>
      <c r="C1046" s="8" t="s">
        <v>1598</v>
      </c>
      <c r="D1046" s="74">
        <v>14.482667149876686</v>
      </c>
      <c r="E1046" s="9">
        <v>3.6316000000000002</v>
      </c>
      <c r="F1046" s="9">
        <v>1.0925</v>
      </c>
      <c r="G1046" s="9">
        <f t="shared" si="47"/>
        <v>3.9674999999999998</v>
      </c>
      <c r="H1046" s="10" t="str">
        <f>IFERROR(VLOOKUP(C1046,'Policy Adjustors'!$A$7:$C$16,2,FALSE),0)</f>
        <v>-</v>
      </c>
      <c r="I1046" s="10">
        <f>IFERROR(VLOOKUP(C1046,'Policy Adjustors'!$A$7:$C$16,3,FALSE),0)</f>
        <v>1.36</v>
      </c>
      <c r="J1046" s="65" t="s">
        <v>1604</v>
      </c>
      <c r="K1046" s="65">
        <f t="shared" si="48"/>
        <v>5.3958000000000004</v>
      </c>
      <c r="L1046" s="44"/>
    </row>
    <row r="1047" spans="1:12" x14ac:dyDescent="0.25">
      <c r="A1047" s="8" t="s">
        <v>1041</v>
      </c>
      <c r="B1047" s="25" t="s">
        <v>2114</v>
      </c>
      <c r="C1047" s="8" t="s">
        <v>1598</v>
      </c>
      <c r="D1047" s="74">
        <v>4.3747026602220824</v>
      </c>
      <c r="E1047" s="9">
        <v>0.495</v>
      </c>
      <c r="F1047" s="9">
        <v>1.0925</v>
      </c>
      <c r="G1047" s="9">
        <f t="shared" si="47"/>
        <v>0.54079999999999995</v>
      </c>
      <c r="H1047" s="10" t="str">
        <f>IFERROR(VLOOKUP(C1047,'Policy Adjustors'!$A$7:$C$16,2,FALSE),0)</f>
        <v>-</v>
      </c>
      <c r="I1047" s="10">
        <f>IFERROR(VLOOKUP(C1047,'Policy Adjustors'!$A$7:$C$16,3,FALSE),0)</f>
        <v>1.36</v>
      </c>
      <c r="J1047" s="65" t="s">
        <v>1604</v>
      </c>
      <c r="K1047" s="65">
        <f t="shared" si="48"/>
        <v>0.73550000000000004</v>
      </c>
      <c r="L1047" s="44"/>
    </row>
    <row r="1048" spans="1:12" x14ac:dyDescent="0.25">
      <c r="A1048" s="8" t="s">
        <v>1042</v>
      </c>
      <c r="B1048" s="25" t="s">
        <v>2114</v>
      </c>
      <c r="C1048" s="8" t="s">
        <v>1598</v>
      </c>
      <c r="D1048" s="74">
        <v>6.6250361241179156</v>
      </c>
      <c r="E1048" s="9">
        <v>0.91659999999999997</v>
      </c>
      <c r="F1048" s="9">
        <v>1.0925</v>
      </c>
      <c r="G1048" s="9">
        <f t="shared" si="47"/>
        <v>1.0014000000000001</v>
      </c>
      <c r="H1048" s="10" t="str">
        <f>IFERROR(VLOOKUP(C1048,'Policy Adjustors'!$A$7:$C$16,2,FALSE),0)</f>
        <v>-</v>
      </c>
      <c r="I1048" s="10">
        <f>IFERROR(VLOOKUP(C1048,'Policy Adjustors'!$A$7:$C$16,3,FALSE),0)</f>
        <v>1.36</v>
      </c>
      <c r="J1048" s="65" t="s">
        <v>1604</v>
      </c>
      <c r="K1048" s="65">
        <f t="shared" si="48"/>
        <v>1.3619000000000001</v>
      </c>
      <c r="L1048" s="44"/>
    </row>
    <row r="1049" spans="1:12" x14ac:dyDescent="0.25">
      <c r="A1049" s="8" t="s">
        <v>1043</v>
      </c>
      <c r="B1049" s="25" t="s">
        <v>2114</v>
      </c>
      <c r="C1049" s="8" t="s">
        <v>1598</v>
      </c>
      <c r="D1049" s="74">
        <v>11.65601588409832</v>
      </c>
      <c r="E1049" s="9">
        <v>1.8587</v>
      </c>
      <c r="F1049" s="9">
        <v>1.0925</v>
      </c>
      <c r="G1049" s="9">
        <f t="shared" si="47"/>
        <v>2.0306000000000002</v>
      </c>
      <c r="H1049" s="10" t="str">
        <f>IFERROR(VLOOKUP(C1049,'Policy Adjustors'!$A$7:$C$16,2,FALSE),0)</f>
        <v>-</v>
      </c>
      <c r="I1049" s="10">
        <f>IFERROR(VLOOKUP(C1049,'Policy Adjustors'!$A$7:$C$16,3,FALSE),0)</f>
        <v>1.36</v>
      </c>
      <c r="J1049" s="65" t="s">
        <v>1604</v>
      </c>
      <c r="K1049" s="65">
        <f t="shared" si="48"/>
        <v>2.7616000000000001</v>
      </c>
      <c r="L1049" s="44"/>
    </row>
    <row r="1050" spans="1:12" x14ac:dyDescent="0.25">
      <c r="A1050" s="8" t="s">
        <v>1044</v>
      </c>
      <c r="B1050" s="25" t="s">
        <v>2114</v>
      </c>
      <c r="C1050" s="8" t="s">
        <v>1598</v>
      </c>
      <c r="D1050" s="74">
        <v>16.050718468803307</v>
      </c>
      <c r="E1050" s="9">
        <v>3.2265999999999999</v>
      </c>
      <c r="F1050" s="9">
        <v>1.0925</v>
      </c>
      <c r="G1050" s="9">
        <f t="shared" si="47"/>
        <v>3.5251000000000001</v>
      </c>
      <c r="H1050" s="10" t="str">
        <f>IFERROR(VLOOKUP(C1050,'Policy Adjustors'!$A$7:$C$16,2,FALSE),0)</f>
        <v>-</v>
      </c>
      <c r="I1050" s="10">
        <f>IFERROR(VLOOKUP(C1050,'Policy Adjustors'!$A$7:$C$16,3,FALSE),0)</f>
        <v>1.36</v>
      </c>
      <c r="J1050" s="65" t="s">
        <v>1604</v>
      </c>
      <c r="K1050" s="65">
        <f t="shared" si="48"/>
        <v>4.7941000000000003</v>
      </c>
      <c r="L1050" s="44"/>
    </row>
    <row r="1051" spans="1:12" x14ac:dyDescent="0.25">
      <c r="A1051" s="8" t="s">
        <v>1045</v>
      </c>
      <c r="B1051" s="25" t="s">
        <v>2115</v>
      </c>
      <c r="C1051" s="8" t="s">
        <v>1598</v>
      </c>
      <c r="D1051" s="74">
        <v>3.9197960776408527</v>
      </c>
      <c r="E1051" s="9">
        <v>0.3891</v>
      </c>
      <c r="F1051" s="9">
        <v>1.0925</v>
      </c>
      <c r="G1051" s="9">
        <f t="shared" si="47"/>
        <v>0.42509999999999998</v>
      </c>
      <c r="H1051" s="10" t="str">
        <f>IFERROR(VLOOKUP(C1051,'Policy Adjustors'!$A$7:$C$16,2,FALSE),0)</f>
        <v>-</v>
      </c>
      <c r="I1051" s="10">
        <f>IFERROR(VLOOKUP(C1051,'Policy Adjustors'!$A$7:$C$16,3,FALSE),0)</f>
        <v>1.36</v>
      </c>
      <c r="J1051" s="65" t="s">
        <v>1604</v>
      </c>
      <c r="K1051" s="65">
        <f t="shared" si="48"/>
        <v>0.57809999999999995</v>
      </c>
      <c r="L1051" s="44"/>
    </row>
    <row r="1052" spans="1:12" x14ac:dyDescent="0.25">
      <c r="A1052" s="8" t="s">
        <v>1046</v>
      </c>
      <c r="B1052" s="25" t="s">
        <v>2115</v>
      </c>
      <c r="C1052" s="8" t="s">
        <v>1598</v>
      </c>
      <c r="D1052" s="74">
        <v>6.7436040689390655</v>
      </c>
      <c r="E1052" s="9">
        <v>0.85170000000000001</v>
      </c>
      <c r="F1052" s="9">
        <v>1.0925</v>
      </c>
      <c r="G1052" s="9">
        <f t="shared" si="47"/>
        <v>0.93049999999999999</v>
      </c>
      <c r="H1052" s="10" t="str">
        <f>IFERROR(VLOOKUP(C1052,'Policy Adjustors'!$A$7:$C$16,2,FALSE),0)</f>
        <v>-</v>
      </c>
      <c r="I1052" s="10">
        <f>IFERROR(VLOOKUP(C1052,'Policy Adjustors'!$A$7:$C$16,3,FALSE),0)</f>
        <v>1.36</v>
      </c>
      <c r="J1052" s="65" t="s">
        <v>1604</v>
      </c>
      <c r="K1052" s="65">
        <f t="shared" si="48"/>
        <v>1.2655000000000001</v>
      </c>
      <c r="L1052" s="44"/>
    </row>
    <row r="1053" spans="1:12" x14ac:dyDescent="0.25">
      <c r="A1053" s="8" t="s">
        <v>1047</v>
      </c>
      <c r="B1053" s="25" t="s">
        <v>2115</v>
      </c>
      <c r="C1053" s="8" t="s">
        <v>1598</v>
      </c>
      <c r="D1053" s="74">
        <v>9.0101038088753924</v>
      </c>
      <c r="E1053" s="9">
        <v>1.4232</v>
      </c>
      <c r="F1053" s="9">
        <v>1.0925</v>
      </c>
      <c r="G1053" s="9">
        <f t="shared" si="47"/>
        <v>1.5548</v>
      </c>
      <c r="H1053" s="10" t="str">
        <f>IFERROR(VLOOKUP(C1053,'Policy Adjustors'!$A$7:$C$16,2,FALSE),0)</f>
        <v>-</v>
      </c>
      <c r="I1053" s="10">
        <f>IFERROR(VLOOKUP(C1053,'Policy Adjustors'!$A$7:$C$16,3,FALSE),0)</f>
        <v>1.36</v>
      </c>
      <c r="J1053" s="65" t="s">
        <v>1604</v>
      </c>
      <c r="K1053" s="65">
        <f t="shared" si="48"/>
        <v>2.1145</v>
      </c>
      <c r="L1053" s="44"/>
    </row>
    <row r="1054" spans="1:12" x14ac:dyDescent="0.25">
      <c r="A1054" s="8" t="s">
        <v>1048</v>
      </c>
      <c r="B1054" s="25" t="s">
        <v>2115</v>
      </c>
      <c r="C1054" s="8" t="s">
        <v>1598</v>
      </c>
      <c r="D1054" s="74">
        <v>9.0101038088753924</v>
      </c>
      <c r="E1054" s="9">
        <v>1.9733000000000001</v>
      </c>
      <c r="F1054" s="9">
        <v>1.0925</v>
      </c>
      <c r="G1054" s="9">
        <f t="shared" si="47"/>
        <v>2.1558000000000002</v>
      </c>
      <c r="H1054" s="10" t="str">
        <f>IFERROR(VLOOKUP(C1054,'Policy Adjustors'!$A$7:$C$16,2,FALSE),0)</f>
        <v>-</v>
      </c>
      <c r="I1054" s="10">
        <f>IFERROR(VLOOKUP(C1054,'Policy Adjustors'!$A$7:$C$16,3,FALSE),0)</f>
        <v>1.36</v>
      </c>
      <c r="J1054" s="65" t="s">
        <v>1604</v>
      </c>
      <c r="K1054" s="65">
        <f t="shared" si="48"/>
        <v>2.9319000000000002</v>
      </c>
      <c r="L1054" s="44"/>
    </row>
    <row r="1055" spans="1:12" x14ac:dyDescent="0.25">
      <c r="A1055" s="8" t="s">
        <v>1049</v>
      </c>
      <c r="B1055" s="25" t="s">
        <v>2116</v>
      </c>
      <c r="C1055" s="8" t="s">
        <v>2142</v>
      </c>
      <c r="D1055" s="74">
        <v>1.8739638615584464</v>
      </c>
      <c r="E1055" s="9">
        <v>0.1037</v>
      </c>
      <c r="F1055" s="9">
        <v>1.0925</v>
      </c>
      <c r="G1055" s="9">
        <f t="shared" si="47"/>
        <v>0.1133</v>
      </c>
      <c r="H1055" s="10" t="str">
        <f>IFERROR(VLOOKUP(C1055,'Policy Adjustors'!$A$7:$C$16,2,FALSE),0)</f>
        <v>-</v>
      </c>
      <c r="I1055" s="10">
        <f>IFERROR(VLOOKUP(C1055,'Policy Adjustors'!$A$7:$C$16,3,FALSE),0)</f>
        <v>1.86</v>
      </c>
      <c r="J1055" s="65" t="s">
        <v>1604</v>
      </c>
      <c r="K1055" s="65">
        <f t="shared" si="48"/>
        <v>0.2107</v>
      </c>
      <c r="L1055" s="44"/>
    </row>
    <row r="1056" spans="1:12" x14ac:dyDescent="0.25">
      <c r="A1056" s="8" t="s">
        <v>1050</v>
      </c>
      <c r="B1056" s="25" t="s">
        <v>2116</v>
      </c>
      <c r="C1056" s="8" t="s">
        <v>1603</v>
      </c>
      <c r="D1056" s="74">
        <v>2.1423343287294068</v>
      </c>
      <c r="E1056" s="9">
        <v>0.1356</v>
      </c>
      <c r="F1056" s="9">
        <v>1.0925</v>
      </c>
      <c r="G1056" s="9">
        <f t="shared" si="47"/>
        <v>0.14810000000000001</v>
      </c>
      <c r="H1056" s="10" t="str">
        <f>IFERROR(VLOOKUP(C1056,'Policy Adjustors'!$A$7:$C$16,2,FALSE),0)</f>
        <v>-</v>
      </c>
      <c r="I1056" s="10">
        <f>IFERROR(VLOOKUP(C1056,'Policy Adjustors'!$A$7:$C$16,3,FALSE),0)</f>
        <v>1.86</v>
      </c>
      <c r="J1056" s="65" t="s">
        <v>1604</v>
      </c>
      <c r="K1056" s="65">
        <f t="shared" si="48"/>
        <v>0.27550000000000002</v>
      </c>
      <c r="L1056" s="44"/>
    </row>
    <row r="1057" spans="1:12" x14ac:dyDescent="0.25">
      <c r="A1057" s="8" t="s">
        <v>1051</v>
      </c>
      <c r="B1057" s="25" t="s">
        <v>2116</v>
      </c>
      <c r="C1057" s="8" t="s">
        <v>1603</v>
      </c>
      <c r="D1057" s="74">
        <v>2.8713053056631059</v>
      </c>
      <c r="E1057" s="9">
        <v>0.25390000000000001</v>
      </c>
      <c r="F1057" s="9">
        <v>1.0925</v>
      </c>
      <c r="G1057" s="9">
        <f t="shared" si="47"/>
        <v>0.27739999999999998</v>
      </c>
      <c r="H1057" s="10" t="str">
        <f>IFERROR(VLOOKUP(C1057,'Policy Adjustors'!$A$7:$C$16,2,FALSE),0)</f>
        <v>-</v>
      </c>
      <c r="I1057" s="10">
        <f>IFERROR(VLOOKUP(C1057,'Policy Adjustors'!$A$7:$C$16,3,FALSE),0)</f>
        <v>1.86</v>
      </c>
      <c r="J1057" s="65" t="s">
        <v>1604</v>
      </c>
      <c r="K1057" s="65">
        <f t="shared" si="48"/>
        <v>0.51600000000000001</v>
      </c>
      <c r="L1057" s="44"/>
    </row>
    <row r="1058" spans="1:12" x14ac:dyDescent="0.25">
      <c r="A1058" s="8" t="s">
        <v>1052</v>
      </c>
      <c r="B1058" s="25" t="s">
        <v>2116</v>
      </c>
      <c r="C1058" s="8" t="s">
        <v>1598</v>
      </c>
      <c r="D1058" s="74">
        <v>12.34646716593195</v>
      </c>
      <c r="E1058" s="9">
        <v>2.0714000000000001</v>
      </c>
      <c r="F1058" s="9">
        <v>1.0925</v>
      </c>
      <c r="G1058" s="9">
        <f t="shared" si="47"/>
        <v>2.2629999999999999</v>
      </c>
      <c r="H1058" s="10" t="str">
        <f>IFERROR(VLOOKUP(C1058,'Policy Adjustors'!$A$7:$C$16,2,FALSE),0)</f>
        <v>-</v>
      </c>
      <c r="I1058" s="10">
        <f>IFERROR(VLOOKUP(C1058,'Policy Adjustors'!$A$7:$C$16,3,FALSE),0)</f>
        <v>1.36</v>
      </c>
      <c r="J1058" s="65" t="s">
        <v>1604</v>
      </c>
      <c r="K1058" s="65">
        <f t="shared" si="48"/>
        <v>3.0777000000000001</v>
      </c>
      <c r="L1058" s="44"/>
    </row>
    <row r="1059" spans="1:12" x14ac:dyDescent="0.25">
      <c r="A1059" s="8" t="s">
        <v>1053</v>
      </c>
      <c r="B1059" s="25" t="s">
        <v>1542</v>
      </c>
      <c r="C1059" s="8" t="s">
        <v>1595</v>
      </c>
      <c r="D1059" s="74">
        <v>2.6577468185269382</v>
      </c>
      <c r="E1059" s="9">
        <v>1.3555999999999999</v>
      </c>
      <c r="F1059" s="9">
        <v>1.0925</v>
      </c>
      <c r="G1059" s="9">
        <f t="shared" si="47"/>
        <v>1.4810000000000001</v>
      </c>
      <c r="H1059" s="10">
        <f>IFERROR(VLOOKUP(C1059,'Policy Adjustors'!$A$7:$C$16,2,FALSE),0)</f>
        <v>0.83</v>
      </c>
      <c r="I1059" s="10">
        <f>IFERROR(VLOOKUP(C1059,'Policy Adjustors'!$A$7:$C$16,3,FALSE),0)</f>
        <v>0.83</v>
      </c>
      <c r="J1059" s="65">
        <f t="shared" ref="J1059:J1095" si="49">ROUND(G1059*H1059,4)</f>
        <v>1.2292000000000001</v>
      </c>
      <c r="K1059" s="65">
        <f t="shared" si="48"/>
        <v>1.2292000000000001</v>
      </c>
      <c r="L1059" s="44"/>
    </row>
    <row r="1060" spans="1:12" x14ac:dyDescent="0.25">
      <c r="A1060" s="8" t="s">
        <v>1054</v>
      </c>
      <c r="B1060" s="25" t="s">
        <v>1542</v>
      </c>
      <c r="C1060" s="8" t="s">
        <v>1595</v>
      </c>
      <c r="D1060" s="74">
        <v>3.9624849387192427</v>
      </c>
      <c r="E1060" s="9">
        <v>1.73</v>
      </c>
      <c r="F1060" s="9">
        <v>1.0925</v>
      </c>
      <c r="G1060" s="9">
        <f t="shared" si="47"/>
        <v>1.89</v>
      </c>
      <c r="H1060" s="10">
        <f>IFERROR(VLOOKUP(C1060,'Policy Adjustors'!$A$7:$C$16,2,FALSE),0)</f>
        <v>0.83</v>
      </c>
      <c r="I1060" s="10">
        <f>IFERROR(VLOOKUP(C1060,'Policy Adjustors'!$A$7:$C$16,3,FALSE),0)</f>
        <v>0.83</v>
      </c>
      <c r="J1060" s="65">
        <f t="shared" si="49"/>
        <v>1.5687</v>
      </c>
      <c r="K1060" s="65">
        <f t="shared" si="48"/>
        <v>1.5687</v>
      </c>
      <c r="L1060" s="44"/>
    </row>
    <row r="1061" spans="1:12" x14ac:dyDescent="0.25">
      <c r="A1061" s="8" t="s">
        <v>1055</v>
      </c>
      <c r="B1061" s="25" t="s">
        <v>1542</v>
      </c>
      <c r="C1061" s="8" t="s">
        <v>1595</v>
      </c>
      <c r="D1061" s="74">
        <v>6.5273531487902092</v>
      </c>
      <c r="E1061" s="9">
        <v>2.6680999999999999</v>
      </c>
      <c r="F1061" s="9">
        <v>1.0925</v>
      </c>
      <c r="G1061" s="9">
        <f t="shared" si="47"/>
        <v>2.9148999999999998</v>
      </c>
      <c r="H1061" s="10">
        <f>IFERROR(VLOOKUP(C1061,'Policy Adjustors'!$A$7:$C$16,2,FALSE),0)</f>
        <v>0.83</v>
      </c>
      <c r="I1061" s="10">
        <f>IFERROR(VLOOKUP(C1061,'Policy Adjustors'!$A$7:$C$16,3,FALSE),0)</f>
        <v>0.83</v>
      </c>
      <c r="J1061" s="65">
        <f t="shared" si="49"/>
        <v>2.4194</v>
      </c>
      <c r="K1061" s="65">
        <f t="shared" si="48"/>
        <v>2.4194</v>
      </c>
      <c r="L1061" s="44"/>
    </row>
    <row r="1062" spans="1:12" x14ac:dyDescent="0.25">
      <c r="A1062" s="8" t="s">
        <v>1056</v>
      </c>
      <c r="B1062" s="25" t="s">
        <v>1542</v>
      </c>
      <c r="C1062" s="8" t="s">
        <v>1595</v>
      </c>
      <c r="D1062" s="74">
        <v>7.9468417955764821</v>
      </c>
      <c r="E1062" s="9">
        <v>3.7023999999999999</v>
      </c>
      <c r="F1062" s="9">
        <v>1.0925</v>
      </c>
      <c r="G1062" s="9">
        <f t="shared" si="47"/>
        <v>4.0449000000000002</v>
      </c>
      <c r="H1062" s="10">
        <f>IFERROR(VLOOKUP(C1062,'Policy Adjustors'!$A$7:$C$16,2,FALSE),0)</f>
        <v>0.83</v>
      </c>
      <c r="I1062" s="10">
        <f>IFERROR(VLOOKUP(C1062,'Policy Adjustors'!$A$7:$C$16,3,FALSE),0)</f>
        <v>0.83</v>
      </c>
      <c r="J1062" s="65">
        <f t="shared" si="49"/>
        <v>3.3573</v>
      </c>
      <c r="K1062" s="65">
        <f t="shared" si="48"/>
        <v>3.3573</v>
      </c>
      <c r="L1062" s="44"/>
    </row>
    <row r="1063" spans="1:12" x14ac:dyDescent="0.25">
      <c r="A1063" s="8" t="s">
        <v>1057</v>
      </c>
      <c r="B1063" s="25" t="s">
        <v>1543</v>
      </c>
      <c r="C1063" s="8" t="s">
        <v>1595</v>
      </c>
      <c r="D1063" s="74">
        <v>2.4818003908344055</v>
      </c>
      <c r="E1063" s="9">
        <v>0.99350000000000005</v>
      </c>
      <c r="F1063" s="9">
        <v>1.0925</v>
      </c>
      <c r="G1063" s="9">
        <f t="shared" si="47"/>
        <v>1.0853999999999999</v>
      </c>
      <c r="H1063" s="10">
        <f>IFERROR(VLOOKUP(C1063,'Policy Adjustors'!$A$7:$C$16,2,FALSE),0)</f>
        <v>0.83</v>
      </c>
      <c r="I1063" s="10">
        <f>IFERROR(VLOOKUP(C1063,'Policy Adjustors'!$A$7:$C$16,3,FALSE),0)</f>
        <v>0.83</v>
      </c>
      <c r="J1063" s="65">
        <f t="shared" si="49"/>
        <v>0.90090000000000003</v>
      </c>
      <c r="K1063" s="65">
        <f t="shared" si="48"/>
        <v>0.90090000000000003</v>
      </c>
      <c r="L1063" s="44"/>
    </row>
    <row r="1064" spans="1:12" x14ac:dyDescent="0.25">
      <c r="A1064" s="8" t="s">
        <v>1058</v>
      </c>
      <c r="B1064" s="25" t="s">
        <v>1543</v>
      </c>
      <c r="C1064" s="8" t="s">
        <v>1595</v>
      </c>
      <c r="D1064" s="74">
        <v>3.2937986952960525</v>
      </c>
      <c r="E1064" s="9">
        <v>1.3932</v>
      </c>
      <c r="F1064" s="9">
        <v>1.0925</v>
      </c>
      <c r="G1064" s="9">
        <f t="shared" si="47"/>
        <v>1.5221</v>
      </c>
      <c r="H1064" s="10">
        <f>IFERROR(VLOOKUP(C1064,'Policy Adjustors'!$A$7:$C$16,2,FALSE),0)</f>
        <v>0.83</v>
      </c>
      <c r="I1064" s="10">
        <f>IFERROR(VLOOKUP(C1064,'Policy Adjustors'!$A$7:$C$16,3,FALSE),0)</f>
        <v>0.83</v>
      </c>
      <c r="J1064" s="65">
        <f t="shared" si="49"/>
        <v>1.2633000000000001</v>
      </c>
      <c r="K1064" s="65">
        <f t="shared" si="48"/>
        <v>1.2633000000000001</v>
      </c>
      <c r="L1064" s="44"/>
    </row>
    <row r="1065" spans="1:12" x14ac:dyDescent="0.25">
      <c r="A1065" s="8" t="s">
        <v>1059</v>
      </c>
      <c r="B1065" s="25" t="s">
        <v>1543</v>
      </c>
      <c r="C1065" s="8" t="s">
        <v>1595</v>
      </c>
      <c r="D1065" s="74">
        <v>6.8124418993799472</v>
      </c>
      <c r="E1065" s="9">
        <v>2.1688999999999998</v>
      </c>
      <c r="F1065" s="9">
        <v>1.0925</v>
      </c>
      <c r="G1065" s="9">
        <f t="shared" si="47"/>
        <v>2.3694999999999999</v>
      </c>
      <c r="H1065" s="10">
        <f>IFERROR(VLOOKUP(C1065,'Policy Adjustors'!$A$7:$C$16,2,FALSE),0)</f>
        <v>0.83</v>
      </c>
      <c r="I1065" s="10">
        <f>IFERROR(VLOOKUP(C1065,'Policy Adjustors'!$A$7:$C$16,3,FALSE),0)</f>
        <v>0.83</v>
      </c>
      <c r="J1065" s="65">
        <f t="shared" si="49"/>
        <v>1.9666999999999999</v>
      </c>
      <c r="K1065" s="65">
        <f t="shared" si="48"/>
        <v>1.9666999999999999</v>
      </c>
      <c r="L1065" s="44"/>
    </row>
    <row r="1066" spans="1:12" x14ac:dyDescent="0.25">
      <c r="A1066" s="8" t="s">
        <v>1060</v>
      </c>
      <c r="B1066" s="25" t="s">
        <v>1543</v>
      </c>
      <c r="C1066" s="8" t="s">
        <v>1595</v>
      </c>
      <c r="D1066" s="74">
        <v>14.311065447509629</v>
      </c>
      <c r="E1066" s="9">
        <v>4.8981000000000003</v>
      </c>
      <c r="F1066" s="9">
        <v>1.0925</v>
      </c>
      <c r="G1066" s="9">
        <f t="shared" si="47"/>
        <v>5.3512000000000004</v>
      </c>
      <c r="H1066" s="10">
        <f>IFERROR(VLOOKUP(C1066,'Policy Adjustors'!$A$7:$C$16,2,FALSE),0)</f>
        <v>0.83</v>
      </c>
      <c r="I1066" s="10">
        <f>IFERROR(VLOOKUP(C1066,'Policy Adjustors'!$A$7:$C$16,3,FALSE),0)</f>
        <v>0.83</v>
      </c>
      <c r="J1066" s="65">
        <f t="shared" si="49"/>
        <v>4.4414999999999996</v>
      </c>
      <c r="K1066" s="65">
        <f t="shared" si="48"/>
        <v>4.4414999999999996</v>
      </c>
      <c r="L1066" s="44"/>
    </row>
    <row r="1067" spans="1:12" x14ac:dyDescent="0.25">
      <c r="A1067" s="8" t="s">
        <v>1061</v>
      </c>
      <c r="B1067" s="25" t="s">
        <v>2117</v>
      </c>
      <c r="C1067" s="8" t="s">
        <v>1595</v>
      </c>
      <c r="D1067" s="74">
        <v>2.506740127692316</v>
      </c>
      <c r="E1067" s="9">
        <v>0.58850000000000002</v>
      </c>
      <c r="F1067" s="9">
        <v>1.0925</v>
      </c>
      <c r="G1067" s="9">
        <f t="shared" si="47"/>
        <v>0.64290000000000003</v>
      </c>
      <c r="H1067" s="10">
        <f>IFERROR(VLOOKUP(C1067,'Policy Adjustors'!$A$7:$C$16,2,FALSE),0)</f>
        <v>0.83</v>
      </c>
      <c r="I1067" s="10">
        <f>IFERROR(VLOOKUP(C1067,'Policy Adjustors'!$A$7:$C$16,3,FALSE),0)</f>
        <v>0.83</v>
      </c>
      <c r="J1067" s="65">
        <f t="shared" si="49"/>
        <v>0.53359999999999996</v>
      </c>
      <c r="K1067" s="65">
        <f t="shared" si="48"/>
        <v>0.53359999999999996</v>
      </c>
      <c r="L1067" s="44"/>
    </row>
    <row r="1068" spans="1:12" x14ac:dyDescent="0.25">
      <c r="A1068" s="8" t="s">
        <v>1062</v>
      </c>
      <c r="B1068" s="25" t="s">
        <v>2117</v>
      </c>
      <c r="C1068" s="8" t="s">
        <v>1595</v>
      </c>
      <c r="D1068" s="74">
        <v>3.2435121282675481</v>
      </c>
      <c r="E1068" s="9">
        <v>0.71360000000000001</v>
      </c>
      <c r="F1068" s="9">
        <v>1.0925</v>
      </c>
      <c r="G1068" s="9">
        <f t="shared" si="47"/>
        <v>0.77959999999999996</v>
      </c>
      <c r="H1068" s="10">
        <f>IFERROR(VLOOKUP(C1068,'Policy Adjustors'!$A$7:$C$16,2,FALSE),0)</f>
        <v>0.83</v>
      </c>
      <c r="I1068" s="10">
        <f>IFERROR(VLOOKUP(C1068,'Policy Adjustors'!$A$7:$C$16,3,FALSE),0)</f>
        <v>0.83</v>
      </c>
      <c r="J1068" s="65">
        <f t="shared" si="49"/>
        <v>0.64710000000000001</v>
      </c>
      <c r="K1068" s="65">
        <f t="shared" si="48"/>
        <v>0.64710000000000001</v>
      </c>
      <c r="L1068" s="44"/>
    </row>
    <row r="1069" spans="1:12" x14ac:dyDescent="0.25">
      <c r="A1069" s="8" t="s">
        <v>1063</v>
      </c>
      <c r="B1069" s="25" t="s">
        <v>2117</v>
      </c>
      <c r="C1069" s="8" t="s">
        <v>1595</v>
      </c>
      <c r="D1069" s="74">
        <v>4.9744208862589403</v>
      </c>
      <c r="E1069" s="9">
        <v>1.163</v>
      </c>
      <c r="F1069" s="9">
        <v>1.0925</v>
      </c>
      <c r="G1069" s="9">
        <f t="shared" si="47"/>
        <v>1.2706</v>
      </c>
      <c r="H1069" s="10">
        <f>IFERROR(VLOOKUP(C1069,'Policy Adjustors'!$A$7:$C$16,2,FALSE),0)</f>
        <v>0.83</v>
      </c>
      <c r="I1069" s="10">
        <f>IFERROR(VLOOKUP(C1069,'Policy Adjustors'!$A$7:$C$16,3,FALSE),0)</f>
        <v>0.83</v>
      </c>
      <c r="J1069" s="65">
        <f t="shared" si="49"/>
        <v>1.0546</v>
      </c>
      <c r="K1069" s="65">
        <f t="shared" si="48"/>
        <v>1.0546</v>
      </c>
      <c r="L1069" s="44"/>
    </row>
    <row r="1070" spans="1:12" x14ac:dyDescent="0.25">
      <c r="A1070" s="8" t="s">
        <v>1064</v>
      </c>
      <c r="B1070" s="25" t="s">
        <v>2117</v>
      </c>
      <c r="C1070" s="8" t="s">
        <v>1595</v>
      </c>
      <c r="D1070" s="74">
        <v>9.1756227641099031</v>
      </c>
      <c r="E1070" s="9">
        <v>2.6023999999999998</v>
      </c>
      <c r="F1070" s="9">
        <v>1.0925</v>
      </c>
      <c r="G1070" s="9">
        <f t="shared" si="47"/>
        <v>2.8431000000000002</v>
      </c>
      <c r="H1070" s="10">
        <f>IFERROR(VLOOKUP(C1070,'Policy Adjustors'!$A$7:$C$16,2,FALSE),0)</f>
        <v>0.83</v>
      </c>
      <c r="I1070" s="10">
        <f>IFERROR(VLOOKUP(C1070,'Policy Adjustors'!$A$7:$C$16,3,FALSE),0)</f>
        <v>0.83</v>
      </c>
      <c r="J1070" s="65">
        <f t="shared" si="49"/>
        <v>2.3597999999999999</v>
      </c>
      <c r="K1070" s="65">
        <f t="shared" si="48"/>
        <v>2.3597999999999999</v>
      </c>
      <c r="L1070" s="44"/>
    </row>
    <row r="1071" spans="1:12" x14ac:dyDescent="0.25">
      <c r="A1071" s="8" t="s">
        <v>1065</v>
      </c>
      <c r="B1071" s="25" t="s">
        <v>1544</v>
      </c>
      <c r="C1071" s="8" t="s">
        <v>1595</v>
      </c>
      <c r="D1071" s="74">
        <v>2.3273361913109598</v>
      </c>
      <c r="E1071" s="9">
        <v>0.67190000000000005</v>
      </c>
      <c r="F1071" s="9">
        <v>1.0925</v>
      </c>
      <c r="G1071" s="9">
        <f t="shared" si="47"/>
        <v>0.73409999999999997</v>
      </c>
      <c r="H1071" s="10">
        <f>IFERROR(VLOOKUP(C1071,'Policy Adjustors'!$A$7:$C$16,2,FALSE),0)</f>
        <v>0.83</v>
      </c>
      <c r="I1071" s="10">
        <f>IFERROR(VLOOKUP(C1071,'Policy Adjustors'!$A$7:$C$16,3,FALSE),0)</f>
        <v>0.83</v>
      </c>
      <c r="J1071" s="65">
        <f t="shared" si="49"/>
        <v>0.60929999999999995</v>
      </c>
      <c r="K1071" s="65">
        <f t="shared" si="48"/>
        <v>0.60929999999999995</v>
      </c>
      <c r="L1071" s="44"/>
    </row>
    <row r="1072" spans="1:12" x14ac:dyDescent="0.25">
      <c r="A1072" s="8" t="s">
        <v>1066</v>
      </c>
      <c r="B1072" s="25" t="s">
        <v>1544</v>
      </c>
      <c r="C1072" s="8" t="s">
        <v>1595</v>
      </c>
      <c r="D1072" s="74">
        <v>2.9789584666147615</v>
      </c>
      <c r="E1072" s="9">
        <v>0.89629999999999999</v>
      </c>
      <c r="F1072" s="9">
        <v>1.0925</v>
      </c>
      <c r="G1072" s="9">
        <f t="shared" si="47"/>
        <v>0.97919999999999996</v>
      </c>
      <c r="H1072" s="10">
        <f>IFERROR(VLOOKUP(C1072,'Policy Adjustors'!$A$7:$C$16,2,FALSE),0)</f>
        <v>0.83</v>
      </c>
      <c r="I1072" s="10">
        <f>IFERROR(VLOOKUP(C1072,'Policy Adjustors'!$A$7:$C$16,3,FALSE),0)</f>
        <v>0.83</v>
      </c>
      <c r="J1072" s="65">
        <f t="shared" si="49"/>
        <v>0.81269999999999998</v>
      </c>
      <c r="K1072" s="65">
        <f t="shared" si="48"/>
        <v>0.81269999999999998</v>
      </c>
      <c r="L1072" s="44"/>
    </row>
    <row r="1073" spans="1:12" x14ac:dyDescent="0.25">
      <c r="A1073" s="8" t="s">
        <v>1067</v>
      </c>
      <c r="B1073" s="25" t="s">
        <v>1544</v>
      </c>
      <c r="C1073" s="8" t="s">
        <v>1595</v>
      </c>
      <c r="D1073" s="74">
        <v>4.2371514293254382</v>
      </c>
      <c r="E1073" s="9">
        <v>1.2467999999999999</v>
      </c>
      <c r="F1073" s="9">
        <v>1.0925</v>
      </c>
      <c r="G1073" s="9">
        <f t="shared" si="47"/>
        <v>1.3621000000000001</v>
      </c>
      <c r="H1073" s="10">
        <f>IFERROR(VLOOKUP(C1073,'Policy Adjustors'!$A$7:$C$16,2,FALSE),0)</f>
        <v>0.83</v>
      </c>
      <c r="I1073" s="10">
        <f>IFERROR(VLOOKUP(C1073,'Policy Adjustors'!$A$7:$C$16,3,FALSE),0)</f>
        <v>0.83</v>
      </c>
      <c r="J1073" s="65">
        <f t="shared" si="49"/>
        <v>1.1305000000000001</v>
      </c>
      <c r="K1073" s="65">
        <f t="shared" si="48"/>
        <v>1.1305000000000001</v>
      </c>
      <c r="L1073" s="44"/>
    </row>
    <row r="1074" spans="1:12" x14ac:dyDescent="0.25">
      <c r="A1074" s="8" t="s">
        <v>1068</v>
      </c>
      <c r="B1074" s="25" t="s">
        <v>1544</v>
      </c>
      <c r="C1074" s="8" t="s">
        <v>1595</v>
      </c>
      <c r="D1074" s="74">
        <v>7.5971546840830744</v>
      </c>
      <c r="E1074" s="9">
        <v>2.4081000000000001</v>
      </c>
      <c r="F1074" s="9">
        <v>1.0925</v>
      </c>
      <c r="G1074" s="9">
        <f t="shared" si="47"/>
        <v>2.6307999999999998</v>
      </c>
      <c r="H1074" s="10">
        <f>IFERROR(VLOOKUP(C1074,'Policy Adjustors'!$A$7:$C$16,2,FALSE),0)</f>
        <v>0.83</v>
      </c>
      <c r="I1074" s="10">
        <f>IFERROR(VLOOKUP(C1074,'Policy Adjustors'!$A$7:$C$16,3,FALSE),0)</f>
        <v>0.83</v>
      </c>
      <c r="J1074" s="65">
        <f t="shared" si="49"/>
        <v>2.1836000000000002</v>
      </c>
      <c r="K1074" s="65">
        <f t="shared" si="48"/>
        <v>2.1836000000000002</v>
      </c>
      <c r="L1074" s="44"/>
    </row>
    <row r="1075" spans="1:12" x14ac:dyDescent="0.25">
      <c r="A1075" s="8" t="s">
        <v>1069</v>
      </c>
      <c r="B1075" s="25" t="s">
        <v>1545</v>
      </c>
      <c r="C1075" s="8" t="s">
        <v>1595</v>
      </c>
      <c r="D1075" s="74">
        <v>3.1687642812848824</v>
      </c>
      <c r="E1075" s="9">
        <v>0.49540000000000001</v>
      </c>
      <c r="F1075" s="9">
        <v>1.0925</v>
      </c>
      <c r="G1075" s="9">
        <f t="shared" si="47"/>
        <v>0.54120000000000001</v>
      </c>
      <c r="H1075" s="10">
        <f>IFERROR(VLOOKUP(C1075,'Policy Adjustors'!$A$7:$C$16,2,FALSE),0)</f>
        <v>0.83</v>
      </c>
      <c r="I1075" s="10">
        <f>IFERROR(VLOOKUP(C1075,'Policy Adjustors'!$A$7:$C$16,3,FALSE),0)</f>
        <v>0.83</v>
      </c>
      <c r="J1075" s="65">
        <f t="shared" si="49"/>
        <v>0.44919999999999999</v>
      </c>
      <c r="K1075" s="65">
        <f t="shared" si="48"/>
        <v>0.44919999999999999</v>
      </c>
      <c r="L1075" s="44"/>
    </row>
    <row r="1076" spans="1:12" x14ac:dyDescent="0.25">
      <c r="A1076" s="8" t="s">
        <v>1070</v>
      </c>
      <c r="B1076" s="25" t="s">
        <v>1545</v>
      </c>
      <c r="C1076" s="8" t="s">
        <v>1595</v>
      </c>
      <c r="D1076" s="74">
        <v>4.0597894717570489</v>
      </c>
      <c r="E1076" s="9">
        <v>0.67269999999999996</v>
      </c>
      <c r="F1076" s="9">
        <v>1.0925</v>
      </c>
      <c r="G1076" s="9">
        <f t="shared" si="47"/>
        <v>0.7349</v>
      </c>
      <c r="H1076" s="10">
        <f>IFERROR(VLOOKUP(C1076,'Policy Adjustors'!$A$7:$C$16,2,FALSE),0)</f>
        <v>0.83</v>
      </c>
      <c r="I1076" s="10">
        <f>IFERROR(VLOOKUP(C1076,'Policy Adjustors'!$A$7:$C$16,3,FALSE),0)</f>
        <v>0.83</v>
      </c>
      <c r="J1076" s="65">
        <f t="shared" si="49"/>
        <v>0.61</v>
      </c>
      <c r="K1076" s="65">
        <f t="shared" si="48"/>
        <v>0.61</v>
      </c>
      <c r="L1076" s="44"/>
    </row>
    <row r="1077" spans="1:12" x14ac:dyDescent="0.25">
      <c r="A1077" s="8" t="s">
        <v>1071</v>
      </c>
      <c r="B1077" s="25" t="s">
        <v>1545</v>
      </c>
      <c r="C1077" s="8" t="s">
        <v>1595</v>
      </c>
      <c r="D1077" s="74">
        <v>5.3449905907300117</v>
      </c>
      <c r="E1077" s="9">
        <v>0.93759999999999999</v>
      </c>
      <c r="F1077" s="9">
        <v>1.0925</v>
      </c>
      <c r="G1077" s="9">
        <f t="shared" si="47"/>
        <v>1.0243</v>
      </c>
      <c r="H1077" s="10">
        <f>IFERROR(VLOOKUP(C1077,'Policy Adjustors'!$A$7:$C$16,2,FALSE),0)</f>
        <v>0.83</v>
      </c>
      <c r="I1077" s="10">
        <f>IFERROR(VLOOKUP(C1077,'Policy Adjustors'!$A$7:$C$16,3,FALSE),0)</f>
        <v>0.83</v>
      </c>
      <c r="J1077" s="65">
        <f t="shared" si="49"/>
        <v>0.85019999999999996</v>
      </c>
      <c r="K1077" s="65">
        <f t="shared" si="48"/>
        <v>0.85019999999999996</v>
      </c>
      <c r="L1077" s="44"/>
    </row>
    <row r="1078" spans="1:12" x14ac:dyDescent="0.25">
      <c r="A1078" s="8" t="s">
        <v>1072</v>
      </c>
      <c r="B1078" s="25" t="s">
        <v>1545</v>
      </c>
      <c r="C1078" s="8" t="s">
        <v>1595</v>
      </c>
      <c r="D1078" s="74">
        <v>8.3119495471414631</v>
      </c>
      <c r="E1078" s="9">
        <v>2.0030000000000001</v>
      </c>
      <c r="F1078" s="9">
        <v>1.0925</v>
      </c>
      <c r="G1078" s="9">
        <f t="shared" si="47"/>
        <v>2.1882999999999999</v>
      </c>
      <c r="H1078" s="10">
        <f>IFERROR(VLOOKUP(C1078,'Policy Adjustors'!$A$7:$C$16,2,FALSE),0)</f>
        <v>0.83</v>
      </c>
      <c r="I1078" s="10">
        <f>IFERROR(VLOOKUP(C1078,'Policy Adjustors'!$A$7:$C$16,3,FALSE),0)</f>
        <v>0.83</v>
      </c>
      <c r="J1078" s="65">
        <f t="shared" si="49"/>
        <v>1.8163</v>
      </c>
      <c r="K1078" s="65">
        <f t="shared" si="48"/>
        <v>1.8163</v>
      </c>
      <c r="L1078" s="44"/>
    </row>
    <row r="1079" spans="1:12" x14ac:dyDescent="0.25">
      <c r="A1079" s="8" t="s">
        <v>1073</v>
      </c>
      <c r="B1079" s="25" t="s">
        <v>1546</v>
      </c>
      <c r="C1079" s="8" t="s">
        <v>1595</v>
      </c>
      <c r="D1079" s="74">
        <v>1.9063349086041939</v>
      </c>
      <c r="E1079" s="9">
        <v>0.4829</v>
      </c>
      <c r="F1079" s="9">
        <v>1.0925</v>
      </c>
      <c r="G1079" s="9">
        <f t="shared" si="47"/>
        <v>0.52759999999999996</v>
      </c>
      <c r="H1079" s="10">
        <f>IFERROR(VLOOKUP(C1079,'Policy Adjustors'!$A$7:$C$16,2,FALSE),0)</f>
        <v>0.83</v>
      </c>
      <c r="I1079" s="10">
        <f>IFERROR(VLOOKUP(C1079,'Policy Adjustors'!$A$7:$C$16,3,FALSE),0)</f>
        <v>0.83</v>
      </c>
      <c r="J1079" s="65">
        <f t="shared" si="49"/>
        <v>0.43790000000000001</v>
      </c>
      <c r="K1079" s="65">
        <f t="shared" si="48"/>
        <v>0.43790000000000001</v>
      </c>
      <c r="L1079" s="44"/>
    </row>
    <row r="1080" spans="1:12" x14ac:dyDescent="0.25">
      <c r="A1080" s="8" t="s">
        <v>1074</v>
      </c>
      <c r="B1080" s="25" t="s">
        <v>1546</v>
      </c>
      <c r="C1080" s="8" t="s">
        <v>1595</v>
      </c>
      <c r="D1080" s="74">
        <v>2.5626315338778483</v>
      </c>
      <c r="E1080" s="9">
        <v>0.65169999999999995</v>
      </c>
      <c r="F1080" s="9">
        <v>1.0925</v>
      </c>
      <c r="G1080" s="9">
        <f t="shared" si="47"/>
        <v>0.71199999999999997</v>
      </c>
      <c r="H1080" s="10">
        <f>IFERROR(VLOOKUP(C1080,'Policy Adjustors'!$A$7:$C$16,2,FALSE),0)</f>
        <v>0.83</v>
      </c>
      <c r="I1080" s="10">
        <f>IFERROR(VLOOKUP(C1080,'Policy Adjustors'!$A$7:$C$16,3,FALSE),0)</f>
        <v>0.83</v>
      </c>
      <c r="J1080" s="65">
        <f t="shared" si="49"/>
        <v>0.59099999999999997</v>
      </c>
      <c r="K1080" s="65">
        <f t="shared" si="48"/>
        <v>0.59099999999999997</v>
      </c>
      <c r="L1080" s="44"/>
    </row>
    <row r="1081" spans="1:12" x14ac:dyDescent="0.25">
      <c r="A1081" s="8" t="s">
        <v>1075</v>
      </c>
      <c r="B1081" s="25" t="s">
        <v>1546</v>
      </c>
      <c r="C1081" s="8" t="s">
        <v>1595</v>
      </c>
      <c r="D1081" s="74">
        <v>3.6329873318666692</v>
      </c>
      <c r="E1081" s="9">
        <v>0.91259999999999997</v>
      </c>
      <c r="F1081" s="9">
        <v>1.0925</v>
      </c>
      <c r="G1081" s="9">
        <f t="shared" si="47"/>
        <v>0.997</v>
      </c>
      <c r="H1081" s="10">
        <f>IFERROR(VLOOKUP(C1081,'Policy Adjustors'!$A$7:$C$16,2,FALSE),0)</f>
        <v>0.83</v>
      </c>
      <c r="I1081" s="10">
        <f>IFERROR(VLOOKUP(C1081,'Policy Adjustors'!$A$7:$C$16,3,FALSE),0)</f>
        <v>0.83</v>
      </c>
      <c r="J1081" s="65">
        <f t="shared" si="49"/>
        <v>0.82750000000000001</v>
      </c>
      <c r="K1081" s="65">
        <f t="shared" si="48"/>
        <v>0.82750000000000001</v>
      </c>
      <c r="L1081" s="44"/>
    </row>
    <row r="1082" spans="1:12" x14ac:dyDescent="0.25">
      <c r="A1082" s="8" t="s">
        <v>1076</v>
      </c>
      <c r="B1082" s="25" t="s">
        <v>1546</v>
      </c>
      <c r="C1082" s="8" t="s">
        <v>1595</v>
      </c>
      <c r="D1082" s="74">
        <v>5.6786746602940621</v>
      </c>
      <c r="E1082" s="9">
        <v>1.486</v>
      </c>
      <c r="F1082" s="9">
        <v>1.0925</v>
      </c>
      <c r="G1082" s="9">
        <f t="shared" si="47"/>
        <v>1.6234999999999999</v>
      </c>
      <c r="H1082" s="10">
        <f>IFERROR(VLOOKUP(C1082,'Policy Adjustors'!$A$7:$C$16,2,FALSE),0)</f>
        <v>0.83</v>
      </c>
      <c r="I1082" s="10">
        <f>IFERROR(VLOOKUP(C1082,'Policy Adjustors'!$A$7:$C$16,3,FALSE),0)</f>
        <v>0.83</v>
      </c>
      <c r="J1082" s="65">
        <f t="shared" si="49"/>
        <v>1.3474999999999999</v>
      </c>
      <c r="K1082" s="65">
        <f t="shared" si="48"/>
        <v>1.3474999999999999</v>
      </c>
      <c r="L1082" s="44"/>
    </row>
    <row r="1083" spans="1:12" x14ac:dyDescent="0.25">
      <c r="A1083" s="8" t="s">
        <v>1077</v>
      </c>
      <c r="B1083" s="25" t="s">
        <v>2118</v>
      </c>
      <c r="C1083" s="8" t="s">
        <v>1595</v>
      </c>
      <c r="D1083" s="74">
        <v>3.0785373823296425</v>
      </c>
      <c r="E1083" s="9">
        <v>1.4923999999999999</v>
      </c>
      <c r="F1083" s="9">
        <v>1.0925</v>
      </c>
      <c r="G1083" s="9">
        <f t="shared" si="47"/>
        <v>1.6304000000000001</v>
      </c>
      <c r="H1083" s="10">
        <f>IFERROR(VLOOKUP(C1083,'Policy Adjustors'!$A$7:$C$16,2,FALSE),0)</f>
        <v>0.83</v>
      </c>
      <c r="I1083" s="10">
        <f>IFERROR(VLOOKUP(C1083,'Policy Adjustors'!$A$7:$C$16,3,FALSE),0)</f>
        <v>0.83</v>
      </c>
      <c r="J1083" s="65">
        <f t="shared" si="49"/>
        <v>1.3532</v>
      </c>
      <c r="K1083" s="65">
        <f t="shared" si="48"/>
        <v>1.3532</v>
      </c>
      <c r="L1083" s="44"/>
    </row>
    <row r="1084" spans="1:12" x14ac:dyDescent="0.25">
      <c r="A1084" s="8" t="s">
        <v>1078</v>
      </c>
      <c r="B1084" s="25" t="s">
        <v>2118</v>
      </c>
      <c r="C1084" s="8" t="s">
        <v>1595</v>
      </c>
      <c r="D1084" s="74">
        <v>5.0997435234017168</v>
      </c>
      <c r="E1084" s="9">
        <v>2.0583999999999998</v>
      </c>
      <c r="F1084" s="9">
        <v>1.0925</v>
      </c>
      <c r="G1084" s="9">
        <f t="shared" si="47"/>
        <v>2.2488000000000001</v>
      </c>
      <c r="H1084" s="10">
        <f>IFERROR(VLOOKUP(C1084,'Policy Adjustors'!$A$7:$C$16,2,FALSE),0)</f>
        <v>0.83</v>
      </c>
      <c r="I1084" s="10">
        <f>IFERROR(VLOOKUP(C1084,'Policy Adjustors'!$A$7:$C$16,3,FALSE),0)</f>
        <v>0.83</v>
      </c>
      <c r="J1084" s="65">
        <f t="shared" si="49"/>
        <v>1.8665</v>
      </c>
      <c r="K1084" s="65">
        <f t="shared" si="48"/>
        <v>1.8665</v>
      </c>
      <c r="L1084" s="44"/>
    </row>
    <row r="1085" spans="1:12" x14ac:dyDescent="0.25">
      <c r="A1085" s="8" t="s">
        <v>1079</v>
      </c>
      <c r="B1085" s="25" t="s">
        <v>2118</v>
      </c>
      <c r="C1085" s="8" t="s">
        <v>1595</v>
      </c>
      <c r="D1085" s="74">
        <v>9.3252324247137839</v>
      </c>
      <c r="E1085" s="9">
        <v>3.2273000000000001</v>
      </c>
      <c r="F1085" s="9">
        <v>1.0925</v>
      </c>
      <c r="G1085" s="9">
        <f t="shared" si="47"/>
        <v>3.5257999999999998</v>
      </c>
      <c r="H1085" s="10">
        <f>IFERROR(VLOOKUP(C1085,'Policy Adjustors'!$A$7:$C$16,2,FALSE),0)</f>
        <v>0.83</v>
      </c>
      <c r="I1085" s="10">
        <f>IFERROR(VLOOKUP(C1085,'Policy Adjustors'!$A$7:$C$16,3,FALSE),0)</f>
        <v>0.83</v>
      </c>
      <c r="J1085" s="65">
        <f t="shared" si="49"/>
        <v>2.9264000000000001</v>
      </c>
      <c r="K1085" s="65">
        <f t="shared" si="48"/>
        <v>2.9264000000000001</v>
      </c>
      <c r="L1085" s="44"/>
    </row>
    <row r="1086" spans="1:12" x14ac:dyDescent="0.25">
      <c r="A1086" s="8" t="s">
        <v>1080</v>
      </c>
      <c r="B1086" s="25" t="s">
        <v>2118</v>
      </c>
      <c r="C1086" s="8" t="s">
        <v>1595</v>
      </c>
      <c r="D1086" s="74">
        <v>18.299082755971337</v>
      </c>
      <c r="E1086" s="9">
        <v>6.0738000000000003</v>
      </c>
      <c r="F1086" s="9">
        <v>1.0925</v>
      </c>
      <c r="G1086" s="9">
        <f t="shared" si="47"/>
        <v>6.6356000000000002</v>
      </c>
      <c r="H1086" s="10">
        <f>IFERROR(VLOOKUP(C1086,'Policy Adjustors'!$A$7:$C$16,2,FALSE),0)</f>
        <v>0.83</v>
      </c>
      <c r="I1086" s="10">
        <f>IFERROR(VLOOKUP(C1086,'Policy Adjustors'!$A$7:$C$16,3,FALSE),0)</f>
        <v>0.83</v>
      </c>
      <c r="J1086" s="65">
        <f t="shared" si="49"/>
        <v>5.5075000000000003</v>
      </c>
      <c r="K1086" s="65">
        <f t="shared" si="48"/>
        <v>5.5075000000000003</v>
      </c>
      <c r="L1086" s="44"/>
    </row>
    <row r="1087" spans="1:12" x14ac:dyDescent="0.25">
      <c r="A1087" s="8" t="s">
        <v>1081</v>
      </c>
      <c r="B1087" s="25" t="s">
        <v>2119</v>
      </c>
      <c r="C1087" s="8" t="s">
        <v>1595</v>
      </c>
      <c r="D1087" s="74">
        <v>2.078188282712067</v>
      </c>
      <c r="E1087" s="9">
        <v>1.0919000000000001</v>
      </c>
      <c r="F1087" s="9">
        <v>1.0925</v>
      </c>
      <c r="G1087" s="9">
        <f t="shared" si="47"/>
        <v>1.1929000000000001</v>
      </c>
      <c r="H1087" s="10">
        <f>IFERROR(VLOOKUP(C1087,'Policy Adjustors'!$A$7:$C$16,2,FALSE),0)</f>
        <v>0.83</v>
      </c>
      <c r="I1087" s="10">
        <f>IFERROR(VLOOKUP(C1087,'Policy Adjustors'!$A$7:$C$16,3,FALSE),0)</f>
        <v>0.83</v>
      </c>
      <c r="J1087" s="65">
        <f t="shared" si="49"/>
        <v>0.99009999999999998</v>
      </c>
      <c r="K1087" s="65">
        <f t="shared" si="48"/>
        <v>0.99009999999999998</v>
      </c>
      <c r="L1087" s="44"/>
    </row>
    <row r="1088" spans="1:12" x14ac:dyDescent="0.25">
      <c r="A1088" s="8" t="s">
        <v>1082</v>
      </c>
      <c r="B1088" s="25" t="s">
        <v>2119</v>
      </c>
      <c r="C1088" s="8" t="s">
        <v>1595</v>
      </c>
      <c r="D1088" s="74">
        <v>3.9159593022493024</v>
      </c>
      <c r="E1088" s="9">
        <v>1.4746999999999999</v>
      </c>
      <c r="F1088" s="9">
        <v>1.0925</v>
      </c>
      <c r="G1088" s="9">
        <f t="shared" si="47"/>
        <v>1.6111</v>
      </c>
      <c r="H1088" s="10">
        <f>IFERROR(VLOOKUP(C1088,'Policy Adjustors'!$A$7:$C$16,2,FALSE),0)</f>
        <v>0.83</v>
      </c>
      <c r="I1088" s="10">
        <f>IFERROR(VLOOKUP(C1088,'Policy Adjustors'!$A$7:$C$16,3,FALSE),0)</f>
        <v>0.83</v>
      </c>
      <c r="J1088" s="65">
        <f t="shared" si="49"/>
        <v>1.3371999999999999</v>
      </c>
      <c r="K1088" s="65">
        <f t="shared" si="48"/>
        <v>1.3371999999999999</v>
      </c>
      <c r="L1088" s="44"/>
    </row>
    <row r="1089" spans="1:12" x14ac:dyDescent="0.25">
      <c r="A1089" s="8" t="s">
        <v>1083</v>
      </c>
      <c r="B1089" s="25" t="s">
        <v>2119</v>
      </c>
      <c r="C1089" s="8" t="s">
        <v>1595</v>
      </c>
      <c r="D1089" s="74">
        <v>8.6409079827677662</v>
      </c>
      <c r="E1089" s="9">
        <v>2.5200999999999998</v>
      </c>
      <c r="F1089" s="9">
        <v>1.0925</v>
      </c>
      <c r="G1089" s="9">
        <f t="shared" si="47"/>
        <v>2.7532000000000001</v>
      </c>
      <c r="H1089" s="10">
        <f>IFERROR(VLOOKUP(C1089,'Policy Adjustors'!$A$7:$C$16,2,FALSE),0)</f>
        <v>0.83</v>
      </c>
      <c r="I1089" s="10">
        <f>IFERROR(VLOOKUP(C1089,'Policy Adjustors'!$A$7:$C$16,3,FALSE),0)</f>
        <v>0.83</v>
      </c>
      <c r="J1089" s="65">
        <f t="shared" si="49"/>
        <v>2.2852000000000001</v>
      </c>
      <c r="K1089" s="65">
        <f t="shared" si="48"/>
        <v>2.2852000000000001</v>
      </c>
      <c r="L1089" s="44"/>
    </row>
    <row r="1090" spans="1:12" x14ac:dyDescent="0.25">
      <c r="A1090" s="8" t="s">
        <v>1084</v>
      </c>
      <c r="B1090" s="25" t="s">
        <v>2119</v>
      </c>
      <c r="C1090" s="8" t="s">
        <v>1595</v>
      </c>
      <c r="D1090" s="74">
        <v>17.359770817874121</v>
      </c>
      <c r="E1090" s="9">
        <v>5.1638000000000002</v>
      </c>
      <c r="F1090" s="9">
        <v>1.0925</v>
      </c>
      <c r="G1090" s="9">
        <f t="shared" si="47"/>
        <v>5.6414999999999997</v>
      </c>
      <c r="H1090" s="10">
        <f>IFERROR(VLOOKUP(C1090,'Policy Adjustors'!$A$7:$C$16,2,FALSE),0)</f>
        <v>0.83</v>
      </c>
      <c r="I1090" s="10">
        <f>IFERROR(VLOOKUP(C1090,'Policy Adjustors'!$A$7:$C$16,3,FALSE),0)</f>
        <v>0.83</v>
      </c>
      <c r="J1090" s="65">
        <f t="shared" si="49"/>
        <v>4.6824000000000003</v>
      </c>
      <c r="K1090" s="65">
        <f t="shared" si="48"/>
        <v>4.6824000000000003</v>
      </c>
      <c r="L1090" s="44"/>
    </row>
    <row r="1091" spans="1:12" x14ac:dyDescent="0.25">
      <c r="A1091" s="8" t="s">
        <v>1085</v>
      </c>
      <c r="B1091" s="25" t="s">
        <v>1547</v>
      </c>
      <c r="C1091" s="8" t="s">
        <v>1597</v>
      </c>
      <c r="D1091" s="74">
        <v>3.100493307332048</v>
      </c>
      <c r="E1091" s="9">
        <v>0.7399</v>
      </c>
      <c r="F1091" s="9">
        <v>1.0925</v>
      </c>
      <c r="G1091" s="9">
        <f t="shared" si="47"/>
        <v>0.80830000000000002</v>
      </c>
      <c r="H1091" s="10">
        <f>IFERROR(VLOOKUP(C1091,'Policy Adjustors'!$A$7:$C$16,2,FALSE),0)</f>
        <v>0.87</v>
      </c>
      <c r="I1091" s="10">
        <f>IFERROR(VLOOKUP(C1091,'Policy Adjustors'!$A$7:$C$16,3,FALSE),0)</f>
        <v>1.36</v>
      </c>
      <c r="J1091" s="65">
        <f t="shared" si="49"/>
        <v>0.70320000000000005</v>
      </c>
      <c r="K1091" s="65">
        <f t="shared" si="48"/>
        <v>1.0992999999999999</v>
      </c>
      <c r="L1091" s="44"/>
    </row>
    <row r="1092" spans="1:12" x14ac:dyDescent="0.25">
      <c r="A1092" s="8" t="s">
        <v>1086</v>
      </c>
      <c r="B1092" s="25" t="s">
        <v>1547</v>
      </c>
      <c r="C1092" s="8" t="s">
        <v>1597</v>
      </c>
      <c r="D1092" s="74">
        <v>5.4306729600835526</v>
      </c>
      <c r="E1092" s="9">
        <v>1.4502999999999999</v>
      </c>
      <c r="F1092" s="9">
        <v>1.0925</v>
      </c>
      <c r="G1092" s="9">
        <f t="shared" si="47"/>
        <v>1.5845</v>
      </c>
      <c r="H1092" s="10">
        <f>IFERROR(VLOOKUP(C1092,'Policy Adjustors'!$A$7:$C$16,2,FALSE),0)</f>
        <v>0.87</v>
      </c>
      <c r="I1092" s="10">
        <f>IFERROR(VLOOKUP(C1092,'Policy Adjustors'!$A$7:$C$16,3,FALSE),0)</f>
        <v>1.36</v>
      </c>
      <c r="J1092" s="65">
        <f t="shared" si="49"/>
        <v>1.3785000000000001</v>
      </c>
      <c r="K1092" s="65">
        <f t="shared" si="48"/>
        <v>2.1549</v>
      </c>
      <c r="L1092" s="44"/>
    </row>
    <row r="1093" spans="1:12" x14ac:dyDescent="0.25">
      <c r="A1093" s="8" t="s">
        <v>1087</v>
      </c>
      <c r="B1093" s="25" t="s">
        <v>1547</v>
      </c>
      <c r="C1093" s="8" t="s">
        <v>1597</v>
      </c>
      <c r="D1093" s="74">
        <v>11.31300797963952</v>
      </c>
      <c r="E1093" s="9">
        <v>3.0108999999999999</v>
      </c>
      <c r="F1093" s="9">
        <v>1.0925</v>
      </c>
      <c r="G1093" s="9">
        <f t="shared" si="47"/>
        <v>3.2894000000000001</v>
      </c>
      <c r="H1093" s="10">
        <f>IFERROR(VLOOKUP(C1093,'Policy Adjustors'!$A$7:$C$16,2,FALSE),0)</f>
        <v>0.87</v>
      </c>
      <c r="I1093" s="10">
        <f>IFERROR(VLOOKUP(C1093,'Policy Adjustors'!$A$7:$C$16,3,FALSE),0)</f>
        <v>1.36</v>
      </c>
      <c r="J1093" s="65">
        <f t="shared" si="49"/>
        <v>2.8618000000000001</v>
      </c>
      <c r="K1093" s="65">
        <f t="shared" si="48"/>
        <v>4.4736000000000002</v>
      </c>
      <c r="L1093" s="44"/>
    </row>
    <row r="1094" spans="1:12" x14ac:dyDescent="0.25">
      <c r="A1094" s="8" t="s">
        <v>1088</v>
      </c>
      <c r="B1094" s="25" t="s">
        <v>1547</v>
      </c>
      <c r="C1094" s="8" t="s">
        <v>1597</v>
      </c>
      <c r="D1094" s="74">
        <v>16.000094989702728</v>
      </c>
      <c r="E1094" s="9">
        <v>5.0807000000000002</v>
      </c>
      <c r="F1094" s="9">
        <v>1.0925</v>
      </c>
      <c r="G1094" s="9">
        <f t="shared" si="47"/>
        <v>5.5507</v>
      </c>
      <c r="H1094" s="10">
        <f>IFERROR(VLOOKUP(C1094,'Policy Adjustors'!$A$7:$C$16,2,FALSE),0)</f>
        <v>0.87</v>
      </c>
      <c r="I1094" s="10">
        <f>IFERROR(VLOOKUP(C1094,'Policy Adjustors'!$A$7:$C$16,3,FALSE),0)</f>
        <v>1.36</v>
      </c>
      <c r="J1094" s="65">
        <f t="shared" si="49"/>
        <v>4.8291000000000004</v>
      </c>
      <c r="K1094" s="65">
        <f t="shared" si="48"/>
        <v>7.5490000000000004</v>
      </c>
      <c r="L1094" s="44"/>
    </row>
    <row r="1095" spans="1:12" x14ac:dyDescent="0.25">
      <c r="A1095" s="8" t="s">
        <v>1089</v>
      </c>
      <c r="B1095" s="25" t="s">
        <v>1548</v>
      </c>
      <c r="C1095" s="8" t="s">
        <v>1597</v>
      </c>
      <c r="D1095" s="74">
        <v>2.8570781568570331</v>
      </c>
      <c r="E1095" s="9">
        <v>0.7732</v>
      </c>
      <c r="F1095" s="9">
        <v>1.0925</v>
      </c>
      <c r="G1095" s="9">
        <f t="shared" si="47"/>
        <v>0.84470000000000001</v>
      </c>
      <c r="H1095" s="10">
        <f>IFERROR(VLOOKUP(C1095,'Policy Adjustors'!$A$7:$C$16,2,FALSE),0)</f>
        <v>0.87</v>
      </c>
      <c r="I1095" s="10">
        <f>IFERROR(VLOOKUP(C1095,'Policy Adjustors'!$A$7:$C$16,3,FALSE),0)</f>
        <v>1.36</v>
      </c>
      <c r="J1095" s="65">
        <f t="shared" si="49"/>
        <v>0.7349</v>
      </c>
      <c r="K1095" s="65">
        <f t="shared" si="48"/>
        <v>1.1488</v>
      </c>
      <c r="L1095" s="44"/>
    </row>
    <row r="1096" spans="1:12" x14ac:dyDescent="0.25">
      <c r="A1096" s="8" t="s">
        <v>1090</v>
      </c>
      <c r="B1096" s="25" t="s">
        <v>1548</v>
      </c>
      <c r="C1096" s="8" t="s">
        <v>1597</v>
      </c>
      <c r="D1096" s="74">
        <v>4.0533945988504909</v>
      </c>
      <c r="E1096" s="9">
        <v>1.0317000000000001</v>
      </c>
      <c r="F1096" s="9">
        <v>1.0925</v>
      </c>
      <c r="G1096" s="9">
        <f t="shared" ref="G1096:G1159" si="50">ROUND(E1096*F1096,4)</f>
        <v>1.1271</v>
      </c>
      <c r="H1096" s="10">
        <f>IFERROR(VLOOKUP(C1096,'Policy Adjustors'!$A$7:$C$16,2,FALSE),0)</f>
        <v>0.87</v>
      </c>
      <c r="I1096" s="10">
        <f>IFERROR(VLOOKUP(C1096,'Policy Adjustors'!$A$7:$C$16,3,FALSE),0)</f>
        <v>1.36</v>
      </c>
      <c r="J1096" s="65">
        <f t="shared" ref="J1096:J1159" si="51">ROUND(G1096*H1096,4)</f>
        <v>0.98060000000000003</v>
      </c>
      <c r="K1096" s="65">
        <f t="shared" ref="K1096:K1159" si="52">ROUND(G1096*I1096,4)</f>
        <v>1.5328999999999999</v>
      </c>
      <c r="L1096" s="44"/>
    </row>
    <row r="1097" spans="1:12" x14ac:dyDescent="0.25">
      <c r="A1097" s="8" t="s">
        <v>1091</v>
      </c>
      <c r="B1097" s="25" t="s">
        <v>1548</v>
      </c>
      <c r="C1097" s="8" t="s">
        <v>1597</v>
      </c>
      <c r="D1097" s="74">
        <v>6.4035371403325936</v>
      </c>
      <c r="E1097" s="9">
        <v>1.5999000000000001</v>
      </c>
      <c r="F1097" s="9">
        <v>1.0925</v>
      </c>
      <c r="G1097" s="9">
        <f t="shared" si="50"/>
        <v>1.7479</v>
      </c>
      <c r="H1097" s="10">
        <f>IFERROR(VLOOKUP(C1097,'Policy Adjustors'!$A$7:$C$16,2,FALSE),0)</f>
        <v>0.87</v>
      </c>
      <c r="I1097" s="10">
        <f>IFERROR(VLOOKUP(C1097,'Policy Adjustors'!$A$7:$C$16,3,FALSE),0)</f>
        <v>1.36</v>
      </c>
      <c r="J1097" s="65">
        <f t="shared" si="51"/>
        <v>1.5206999999999999</v>
      </c>
      <c r="K1097" s="65">
        <f t="shared" si="52"/>
        <v>2.3771</v>
      </c>
      <c r="L1097" s="44"/>
    </row>
    <row r="1098" spans="1:12" x14ac:dyDescent="0.25">
      <c r="A1098" s="8" t="s">
        <v>1092</v>
      </c>
      <c r="B1098" s="25" t="s">
        <v>1548</v>
      </c>
      <c r="C1098" s="8" t="s">
        <v>1597</v>
      </c>
      <c r="D1098" s="74">
        <v>10.823471781595075</v>
      </c>
      <c r="E1098" s="9">
        <v>3.024</v>
      </c>
      <c r="F1098" s="9">
        <v>1.0925</v>
      </c>
      <c r="G1098" s="9">
        <f t="shared" si="50"/>
        <v>3.3037000000000001</v>
      </c>
      <c r="H1098" s="10">
        <f>IFERROR(VLOOKUP(C1098,'Policy Adjustors'!$A$7:$C$16,2,FALSE),0)</f>
        <v>0.87</v>
      </c>
      <c r="I1098" s="10">
        <f>IFERROR(VLOOKUP(C1098,'Policy Adjustors'!$A$7:$C$16,3,FALSE),0)</f>
        <v>1.36</v>
      </c>
      <c r="J1098" s="65">
        <f t="shared" si="51"/>
        <v>2.8742000000000001</v>
      </c>
      <c r="K1098" s="65">
        <f t="shared" si="52"/>
        <v>4.4930000000000003</v>
      </c>
      <c r="L1098" s="44"/>
    </row>
    <row r="1099" spans="1:12" x14ac:dyDescent="0.25">
      <c r="A1099" s="8" t="s">
        <v>1093</v>
      </c>
      <c r="B1099" s="25" t="s">
        <v>1549</v>
      </c>
      <c r="C1099" s="8" t="s">
        <v>1595</v>
      </c>
      <c r="D1099" s="74">
        <v>2.3421442809204889</v>
      </c>
      <c r="E1099" s="9">
        <v>0.5524</v>
      </c>
      <c r="F1099" s="9">
        <v>1.0925</v>
      </c>
      <c r="G1099" s="9">
        <f t="shared" si="50"/>
        <v>0.60350000000000004</v>
      </c>
      <c r="H1099" s="10">
        <f>IFERROR(VLOOKUP(C1099,'Policy Adjustors'!$A$7:$C$16,2,FALSE),0)</f>
        <v>0.83</v>
      </c>
      <c r="I1099" s="10">
        <f>IFERROR(VLOOKUP(C1099,'Policy Adjustors'!$A$7:$C$16,3,FALSE),0)</f>
        <v>0.83</v>
      </c>
      <c r="J1099" s="65">
        <f t="shared" si="51"/>
        <v>0.50090000000000001</v>
      </c>
      <c r="K1099" s="65">
        <f t="shared" si="52"/>
        <v>0.50090000000000001</v>
      </c>
      <c r="L1099" s="44"/>
    </row>
    <row r="1100" spans="1:12" x14ac:dyDescent="0.25">
      <c r="A1100" s="8" t="s">
        <v>1094</v>
      </c>
      <c r="B1100" s="25" t="s">
        <v>1549</v>
      </c>
      <c r="C1100" s="8" t="s">
        <v>1595</v>
      </c>
      <c r="D1100" s="74">
        <v>4.4251261796688857</v>
      </c>
      <c r="E1100" s="9">
        <v>1.0230999999999999</v>
      </c>
      <c r="F1100" s="9">
        <v>1.0925</v>
      </c>
      <c r="G1100" s="9">
        <f t="shared" si="50"/>
        <v>1.1176999999999999</v>
      </c>
      <c r="H1100" s="10">
        <f>IFERROR(VLOOKUP(C1100,'Policy Adjustors'!$A$7:$C$16,2,FALSE),0)</f>
        <v>0.83</v>
      </c>
      <c r="I1100" s="10">
        <f>IFERROR(VLOOKUP(C1100,'Policy Adjustors'!$A$7:$C$16,3,FALSE),0)</f>
        <v>0.83</v>
      </c>
      <c r="J1100" s="65">
        <f t="shared" si="51"/>
        <v>0.92769999999999997</v>
      </c>
      <c r="K1100" s="65">
        <f t="shared" si="52"/>
        <v>0.92769999999999997</v>
      </c>
      <c r="L1100" s="44"/>
    </row>
    <row r="1101" spans="1:12" x14ac:dyDescent="0.25">
      <c r="A1101" s="8" t="s">
        <v>1095</v>
      </c>
      <c r="B1101" s="25" t="s">
        <v>1549</v>
      </c>
      <c r="C1101" s="8" t="s">
        <v>1595</v>
      </c>
      <c r="D1101" s="74">
        <v>7.2348363179455397</v>
      </c>
      <c r="E1101" s="9">
        <v>1.8305</v>
      </c>
      <c r="F1101" s="9">
        <v>1.0925</v>
      </c>
      <c r="G1101" s="9">
        <f t="shared" si="50"/>
        <v>1.9998</v>
      </c>
      <c r="H1101" s="10">
        <f>IFERROR(VLOOKUP(C1101,'Policy Adjustors'!$A$7:$C$16,2,FALSE),0)</f>
        <v>0.83</v>
      </c>
      <c r="I1101" s="10">
        <f>IFERROR(VLOOKUP(C1101,'Policy Adjustors'!$A$7:$C$16,3,FALSE),0)</f>
        <v>0.83</v>
      </c>
      <c r="J1101" s="65">
        <f t="shared" si="51"/>
        <v>1.6597999999999999</v>
      </c>
      <c r="K1101" s="65">
        <f t="shared" si="52"/>
        <v>1.6597999999999999</v>
      </c>
      <c r="L1101" s="44"/>
    </row>
    <row r="1102" spans="1:12" x14ac:dyDescent="0.25">
      <c r="A1102" s="8" t="s">
        <v>1096</v>
      </c>
      <c r="B1102" s="25" t="s">
        <v>1549</v>
      </c>
      <c r="C1102" s="8" t="s">
        <v>1595</v>
      </c>
      <c r="D1102" s="74">
        <v>11.290382985109206</v>
      </c>
      <c r="E1102" s="9">
        <v>3.0023</v>
      </c>
      <c r="F1102" s="9">
        <v>1.0925</v>
      </c>
      <c r="G1102" s="9">
        <f t="shared" si="50"/>
        <v>3.28</v>
      </c>
      <c r="H1102" s="10">
        <f>IFERROR(VLOOKUP(C1102,'Policy Adjustors'!$A$7:$C$16,2,FALSE),0)</f>
        <v>0.83</v>
      </c>
      <c r="I1102" s="10">
        <f>IFERROR(VLOOKUP(C1102,'Policy Adjustors'!$A$7:$C$16,3,FALSE),0)</f>
        <v>0.83</v>
      </c>
      <c r="J1102" s="65">
        <f t="shared" si="51"/>
        <v>2.7223999999999999</v>
      </c>
      <c r="K1102" s="65">
        <f t="shared" si="52"/>
        <v>2.7223999999999999</v>
      </c>
      <c r="L1102" s="44"/>
    </row>
    <row r="1103" spans="1:12" x14ac:dyDescent="0.25">
      <c r="A1103" s="8" t="s">
        <v>1097</v>
      </c>
      <c r="B1103" s="25" t="s">
        <v>2120</v>
      </c>
      <c r="C1103" s="8" t="s">
        <v>1597</v>
      </c>
      <c r="D1103" s="74">
        <v>2.126849864757181</v>
      </c>
      <c r="E1103" s="9">
        <v>0.54630000000000001</v>
      </c>
      <c r="F1103" s="9">
        <v>1.0925</v>
      </c>
      <c r="G1103" s="9">
        <f t="shared" si="50"/>
        <v>0.5968</v>
      </c>
      <c r="H1103" s="10">
        <f>IFERROR(VLOOKUP(C1103,'Policy Adjustors'!$A$7:$C$16,2,FALSE),0)</f>
        <v>0.87</v>
      </c>
      <c r="I1103" s="10">
        <f>IFERROR(VLOOKUP(C1103,'Policy Adjustors'!$A$7:$C$16,3,FALSE),0)</f>
        <v>1.36</v>
      </c>
      <c r="J1103" s="65">
        <f t="shared" si="51"/>
        <v>0.51919999999999999</v>
      </c>
      <c r="K1103" s="65">
        <f t="shared" si="52"/>
        <v>0.81159999999999999</v>
      </c>
      <c r="L1103" s="44"/>
    </row>
    <row r="1104" spans="1:12" x14ac:dyDescent="0.25">
      <c r="A1104" s="8" t="s">
        <v>1098</v>
      </c>
      <c r="B1104" s="25" t="s">
        <v>2120</v>
      </c>
      <c r="C1104" s="8" t="s">
        <v>1597</v>
      </c>
      <c r="D1104" s="74">
        <v>3.0932065571313476</v>
      </c>
      <c r="E1104" s="9">
        <v>0.73209999999999997</v>
      </c>
      <c r="F1104" s="9">
        <v>1.0925</v>
      </c>
      <c r="G1104" s="9">
        <f t="shared" si="50"/>
        <v>0.79979999999999996</v>
      </c>
      <c r="H1104" s="10">
        <f>IFERROR(VLOOKUP(C1104,'Policy Adjustors'!$A$7:$C$16,2,FALSE),0)</f>
        <v>0.87</v>
      </c>
      <c r="I1104" s="10">
        <f>IFERROR(VLOOKUP(C1104,'Policy Adjustors'!$A$7:$C$16,3,FALSE),0)</f>
        <v>1.36</v>
      </c>
      <c r="J1104" s="65">
        <f t="shared" si="51"/>
        <v>0.69579999999999997</v>
      </c>
      <c r="K1104" s="65">
        <f t="shared" si="52"/>
        <v>1.0876999999999999</v>
      </c>
      <c r="L1104" s="44"/>
    </row>
    <row r="1105" spans="1:12" x14ac:dyDescent="0.25">
      <c r="A1105" s="8" t="s">
        <v>1099</v>
      </c>
      <c r="B1105" s="25" t="s">
        <v>2120</v>
      </c>
      <c r="C1105" s="8" t="s">
        <v>1597</v>
      </c>
      <c r="D1105" s="74">
        <v>4.8367025069681269</v>
      </c>
      <c r="E1105" s="9">
        <v>1.0938000000000001</v>
      </c>
      <c r="F1105" s="9">
        <v>1.0925</v>
      </c>
      <c r="G1105" s="9">
        <f t="shared" si="50"/>
        <v>1.1950000000000001</v>
      </c>
      <c r="H1105" s="10">
        <f>IFERROR(VLOOKUP(C1105,'Policy Adjustors'!$A$7:$C$16,2,FALSE),0)</f>
        <v>0.87</v>
      </c>
      <c r="I1105" s="10">
        <f>IFERROR(VLOOKUP(C1105,'Policy Adjustors'!$A$7:$C$16,3,FALSE),0)</f>
        <v>1.36</v>
      </c>
      <c r="J1105" s="65">
        <f t="shared" si="51"/>
        <v>1.0397000000000001</v>
      </c>
      <c r="K1105" s="65">
        <f t="shared" si="52"/>
        <v>1.6252</v>
      </c>
      <c r="L1105" s="44"/>
    </row>
    <row r="1106" spans="1:12" x14ac:dyDescent="0.25">
      <c r="A1106" s="8" t="s">
        <v>1100</v>
      </c>
      <c r="B1106" s="25" t="s">
        <v>2120</v>
      </c>
      <c r="C1106" s="8" t="s">
        <v>1597</v>
      </c>
      <c r="D1106" s="74">
        <v>7.893444784737615</v>
      </c>
      <c r="E1106" s="9">
        <v>1.9261999999999999</v>
      </c>
      <c r="F1106" s="9">
        <v>1.0925</v>
      </c>
      <c r="G1106" s="9">
        <f t="shared" si="50"/>
        <v>2.1044</v>
      </c>
      <c r="H1106" s="10">
        <f>IFERROR(VLOOKUP(C1106,'Policy Adjustors'!$A$7:$C$16,2,FALSE),0)</f>
        <v>0.87</v>
      </c>
      <c r="I1106" s="10">
        <f>IFERROR(VLOOKUP(C1106,'Policy Adjustors'!$A$7:$C$16,3,FALSE),0)</f>
        <v>1.36</v>
      </c>
      <c r="J1106" s="65">
        <f t="shared" si="51"/>
        <v>1.8308</v>
      </c>
      <c r="K1106" s="65">
        <f t="shared" si="52"/>
        <v>2.8620000000000001</v>
      </c>
      <c r="L1106" s="44"/>
    </row>
    <row r="1107" spans="1:12" x14ac:dyDescent="0.25">
      <c r="A1107" s="8" t="s">
        <v>1101</v>
      </c>
      <c r="B1107" s="25" t="s">
        <v>1550</v>
      </c>
      <c r="C1107" s="8" t="s">
        <v>1597</v>
      </c>
      <c r="D1107" s="74">
        <v>3.7355295780516937</v>
      </c>
      <c r="E1107" s="9">
        <v>0.66190000000000004</v>
      </c>
      <c r="F1107" s="9">
        <v>1.0925</v>
      </c>
      <c r="G1107" s="9">
        <f t="shared" si="50"/>
        <v>0.72309999999999997</v>
      </c>
      <c r="H1107" s="10">
        <f>IFERROR(VLOOKUP(C1107,'Policy Adjustors'!$A$7:$C$16,2,FALSE),0)</f>
        <v>0.87</v>
      </c>
      <c r="I1107" s="10">
        <f>IFERROR(VLOOKUP(C1107,'Policy Adjustors'!$A$7:$C$16,3,FALSE),0)</f>
        <v>1.36</v>
      </c>
      <c r="J1107" s="65">
        <f t="shared" si="51"/>
        <v>0.62909999999999999</v>
      </c>
      <c r="K1107" s="65">
        <f t="shared" si="52"/>
        <v>0.98340000000000005</v>
      </c>
      <c r="L1107" s="44"/>
    </row>
    <row r="1108" spans="1:12" x14ac:dyDescent="0.25">
      <c r="A1108" s="8" t="s">
        <v>1102</v>
      </c>
      <c r="B1108" s="25" t="s">
        <v>1550</v>
      </c>
      <c r="C1108" s="8" t="s">
        <v>1597</v>
      </c>
      <c r="D1108" s="74">
        <v>3.7355295780516937</v>
      </c>
      <c r="E1108" s="9">
        <v>0.76200000000000001</v>
      </c>
      <c r="F1108" s="9">
        <v>1.0925</v>
      </c>
      <c r="G1108" s="9">
        <f t="shared" si="50"/>
        <v>0.83250000000000002</v>
      </c>
      <c r="H1108" s="10">
        <f>IFERROR(VLOOKUP(C1108,'Policy Adjustors'!$A$7:$C$16,2,FALSE),0)</f>
        <v>0.87</v>
      </c>
      <c r="I1108" s="10">
        <f>IFERROR(VLOOKUP(C1108,'Policy Adjustors'!$A$7:$C$16,3,FALSE),0)</f>
        <v>1.36</v>
      </c>
      <c r="J1108" s="65">
        <f t="shared" si="51"/>
        <v>0.72430000000000005</v>
      </c>
      <c r="K1108" s="65">
        <f t="shared" si="52"/>
        <v>1.1322000000000001</v>
      </c>
      <c r="L1108" s="44"/>
    </row>
    <row r="1109" spans="1:12" x14ac:dyDescent="0.25">
      <c r="A1109" s="8" t="s">
        <v>1103</v>
      </c>
      <c r="B1109" s="25" t="s">
        <v>1550</v>
      </c>
      <c r="C1109" s="8" t="s">
        <v>1597</v>
      </c>
      <c r="D1109" s="74">
        <v>7.168639446163608</v>
      </c>
      <c r="E1109" s="9">
        <v>1.6332</v>
      </c>
      <c r="F1109" s="9">
        <v>1.0925</v>
      </c>
      <c r="G1109" s="9">
        <f t="shared" si="50"/>
        <v>1.7843</v>
      </c>
      <c r="H1109" s="10">
        <f>IFERROR(VLOOKUP(C1109,'Policy Adjustors'!$A$7:$C$16,2,FALSE),0)</f>
        <v>0.87</v>
      </c>
      <c r="I1109" s="10">
        <f>IFERROR(VLOOKUP(C1109,'Policy Adjustors'!$A$7:$C$16,3,FALSE),0)</f>
        <v>1.36</v>
      </c>
      <c r="J1109" s="65">
        <f t="shared" si="51"/>
        <v>1.5523</v>
      </c>
      <c r="K1109" s="65">
        <f t="shared" si="52"/>
        <v>2.4266000000000001</v>
      </c>
      <c r="L1109" s="44"/>
    </row>
    <row r="1110" spans="1:12" x14ac:dyDescent="0.25">
      <c r="A1110" s="8" t="s">
        <v>1104</v>
      </c>
      <c r="B1110" s="25" t="s">
        <v>1550</v>
      </c>
      <c r="C1110" s="8" t="s">
        <v>1597</v>
      </c>
      <c r="D1110" s="74">
        <v>19.343677804761636</v>
      </c>
      <c r="E1110" s="9">
        <v>4.8657000000000004</v>
      </c>
      <c r="F1110" s="9">
        <v>1.0925</v>
      </c>
      <c r="G1110" s="9">
        <f t="shared" si="50"/>
        <v>5.3158000000000003</v>
      </c>
      <c r="H1110" s="10">
        <f>IFERROR(VLOOKUP(C1110,'Policy Adjustors'!$A$7:$C$16,2,FALSE),0)</f>
        <v>0.87</v>
      </c>
      <c r="I1110" s="10">
        <f>IFERROR(VLOOKUP(C1110,'Policy Adjustors'!$A$7:$C$16,3,FALSE),0)</f>
        <v>1.36</v>
      </c>
      <c r="J1110" s="65">
        <f t="shared" si="51"/>
        <v>4.6246999999999998</v>
      </c>
      <c r="K1110" s="65">
        <f t="shared" si="52"/>
        <v>7.2294999999999998</v>
      </c>
      <c r="L1110" s="44"/>
    </row>
    <row r="1111" spans="1:12" x14ac:dyDescent="0.25">
      <c r="A1111" s="8" t="s">
        <v>1105</v>
      </c>
      <c r="B1111" s="25" t="s">
        <v>1551</v>
      </c>
      <c r="C1111" s="8" t="s">
        <v>1597</v>
      </c>
      <c r="D1111" s="74">
        <v>2.5474355701758671</v>
      </c>
      <c r="E1111" s="9">
        <v>0.61439999999999995</v>
      </c>
      <c r="F1111" s="9">
        <v>1.0925</v>
      </c>
      <c r="G1111" s="9">
        <f t="shared" si="50"/>
        <v>0.67120000000000002</v>
      </c>
      <c r="H1111" s="10">
        <f>IFERROR(VLOOKUP(C1111,'Policy Adjustors'!$A$7:$C$16,2,FALSE),0)</f>
        <v>0.87</v>
      </c>
      <c r="I1111" s="10">
        <f>IFERROR(VLOOKUP(C1111,'Policy Adjustors'!$A$7:$C$16,3,FALSE),0)</f>
        <v>1.36</v>
      </c>
      <c r="J1111" s="65">
        <f t="shared" si="51"/>
        <v>0.58389999999999997</v>
      </c>
      <c r="K1111" s="65">
        <f t="shared" si="52"/>
        <v>0.91279999999999994</v>
      </c>
      <c r="L1111" s="44"/>
    </row>
    <row r="1112" spans="1:12" x14ac:dyDescent="0.25">
      <c r="A1112" s="8" t="s">
        <v>1106</v>
      </c>
      <c r="B1112" s="25" t="s">
        <v>1551</v>
      </c>
      <c r="C1112" s="8" t="s">
        <v>1597</v>
      </c>
      <c r="D1112" s="74">
        <v>3.3128464365335164</v>
      </c>
      <c r="E1112" s="9">
        <v>0.82920000000000005</v>
      </c>
      <c r="F1112" s="9">
        <v>1.0925</v>
      </c>
      <c r="G1112" s="9">
        <f t="shared" si="50"/>
        <v>0.90590000000000004</v>
      </c>
      <c r="H1112" s="10">
        <f>IFERROR(VLOOKUP(C1112,'Policy Adjustors'!$A$7:$C$16,2,FALSE),0)</f>
        <v>0.87</v>
      </c>
      <c r="I1112" s="10">
        <f>IFERROR(VLOOKUP(C1112,'Policy Adjustors'!$A$7:$C$16,3,FALSE),0)</f>
        <v>1.36</v>
      </c>
      <c r="J1112" s="65">
        <f t="shared" si="51"/>
        <v>0.78810000000000002</v>
      </c>
      <c r="K1112" s="65">
        <f t="shared" si="52"/>
        <v>1.232</v>
      </c>
      <c r="L1112" s="44"/>
    </row>
    <row r="1113" spans="1:12" x14ac:dyDescent="0.25">
      <c r="A1113" s="8" t="s">
        <v>1107</v>
      </c>
      <c r="B1113" s="25" t="s">
        <v>1551</v>
      </c>
      <c r="C1113" s="8" t="s">
        <v>1597</v>
      </c>
      <c r="D1113" s="74">
        <v>4.6477871333960747</v>
      </c>
      <c r="E1113" s="9">
        <v>1.2824</v>
      </c>
      <c r="F1113" s="9">
        <v>1.0925</v>
      </c>
      <c r="G1113" s="9">
        <f t="shared" si="50"/>
        <v>1.401</v>
      </c>
      <c r="H1113" s="10">
        <f>IFERROR(VLOOKUP(C1113,'Policy Adjustors'!$A$7:$C$16,2,FALSE),0)</f>
        <v>0.87</v>
      </c>
      <c r="I1113" s="10">
        <f>IFERROR(VLOOKUP(C1113,'Policy Adjustors'!$A$7:$C$16,3,FALSE),0)</f>
        <v>1.36</v>
      </c>
      <c r="J1113" s="65">
        <f t="shared" si="51"/>
        <v>1.2189000000000001</v>
      </c>
      <c r="K1113" s="65">
        <f t="shared" si="52"/>
        <v>1.9054</v>
      </c>
      <c r="L1113" s="44"/>
    </row>
    <row r="1114" spans="1:12" x14ac:dyDescent="0.25">
      <c r="A1114" s="8" t="s">
        <v>1108</v>
      </c>
      <c r="B1114" s="25" t="s">
        <v>1551</v>
      </c>
      <c r="C1114" s="8" t="s">
        <v>1597</v>
      </c>
      <c r="D1114" s="74">
        <v>10.406852520592812</v>
      </c>
      <c r="E1114" s="9">
        <v>2.8100999999999998</v>
      </c>
      <c r="F1114" s="9">
        <v>1.0925</v>
      </c>
      <c r="G1114" s="9">
        <f t="shared" si="50"/>
        <v>3.07</v>
      </c>
      <c r="H1114" s="10">
        <f>IFERROR(VLOOKUP(C1114,'Policy Adjustors'!$A$7:$C$16,2,FALSE),0)</f>
        <v>0.87</v>
      </c>
      <c r="I1114" s="10">
        <f>IFERROR(VLOOKUP(C1114,'Policy Adjustors'!$A$7:$C$16,3,FALSE),0)</f>
        <v>1.36</v>
      </c>
      <c r="J1114" s="65">
        <f t="shared" si="51"/>
        <v>2.6709000000000001</v>
      </c>
      <c r="K1114" s="65">
        <f t="shared" si="52"/>
        <v>4.1752000000000002</v>
      </c>
      <c r="L1114" s="44"/>
    </row>
    <row r="1115" spans="1:12" x14ac:dyDescent="0.25">
      <c r="A1115" s="8" t="s">
        <v>1109</v>
      </c>
      <c r="B1115" s="25" t="s">
        <v>2121</v>
      </c>
      <c r="C1115" s="8" t="s">
        <v>1595</v>
      </c>
      <c r="D1115" s="74">
        <v>3.4131680342032813</v>
      </c>
      <c r="E1115" s="9">
        <v>1.0368999999999999</v>
      </c>
      <c r="F1115" s="9">
        <v>1.0925</v>
      </c>
      <c r="G1115" s="9">
        <f t="shared" si="50"/>
        <v>1.1328</v>
      </c>
      <c r="H1115" s="10">
        <f>IFERROR(VLOOKUP(C1115,'Policy Adjustors'!$A$7:$C$16,2,FALSE),0)</f>
        <v>0.83</v>
      </c>
      <c r="I1115" s="10">
        <f>IFERROR(VLOOKUP(C1115,'Policy Adjustors'!$A$7:$C$16,3,FALSE),0)</f>
        <v>0.83</v>
      </c>
      <c r="J1115" s="65">
        <f t="shared" si="51"/>
        <v>0.94020000000000004</v>
      </c>
      <c r="K1115" s="65">
        <f t="shared" si="52"/>
        <v>0.94020000000000004</v>
      </c>
      <c r="L1115" s="44"/>
    </row>
    <row r="1116" spans="1:12" x14ac:dyDescent="0.25">
      <c r="A1116" s="8" t="s">
        <v>1110</v>
      </c>
      <c r="B1116" s="25" t="s">
        <v>2121</v>
      </c>
      <c r="C1116" s="8" t="s">
        <v>1595</v>
      </c>
      <c r="D1116" s="74">
        <v>5.1841593883204098</v>
      </c>
      <c r="E1116" s="9">
        <v>1.5155000000000001</v>
      </c>
      <c r="F1116" s="9">
        <v>1.0925</v>
      </c>
      <c r="G1116" s="9">
        <f t="shared" si="50"/>
        <v>1.6556999999999999</v>
      </c>
      <c r="H1116" s="10">
        <f>IFERROR(VLOOKUP(C1116,'Policy Adjustors'!$A$7:$C$16,2,FALSE),0)</f>
        <v>0.83</v>
      </c>
      <c r="I1116" s="10">
        <f>IFERROR(VLOOKUP(C1116,'Policy Adjustors'!$A$7:$C$16,3,FALSE),0)</f>
        <v>0.83</v>
      </c>
      <c r="J1116" s="65">
        <f t="shared" si="51"/>
        <v>1.3742000000000001</v>
      </c>
      <c r="K1116" s="65">
        <f t="shared" si="52"/>
        <v>1.3742000000000001</v>
      </c>
      <c r="L1116" s="44"/>
    </row>
    <row r="1117" spans="1:12" x14ac:dyDescent="0.25">
      <c r="A1117" s="8" t="s">
        <v>1111</v>
      </c>
      <c r="B1117" s="25" t="s">
        <v>2121</v>
      </c>
      <c r="C1117" s="8" t="s">
        <v>1595</v>
      </c>
      <c r="D1117" s="74">
        <v>8.839737554492789</v>
      </c>
      <c r="E1117" s="9">
        <v>2.4365999999999999</v>
      </c>
      <c r="F1117" s="9">
        <v>1.0925</v>
      </c>
      <c r="G1117" s="9">
        <f t="shared" si="50"/>
        <v>2.6619999999999999</v>
      </c>
      <c r="H1117" s="10">
        <f>IFERROR(VLOOKUP(C1117,'Policy Adjustors'!$A$7:$C$16,2,FALSE),0)</f>
        <v>0.83</v>
      </c>
      <c r="I1117" s="10">
        <f>IFERROR(VLOOKUP(C1117,'Policy Adjustors'!$A$7:$C$16,3,FALSE),0)</f>
        <v>0.83</v>
      </c>
      <c r="J1117" s="65">
        <f t="shared" si="51"/>
        <v>2.2094999999999998</v>
      </c>
      <c r="K1117" s="65">
        <f t="shared" si="52"/>
        <v>2.2094999999999998</v>
      </c>
      <c r="L1117" s="44"/>
    </row>
    <row r="1118" spans="1:12" x14ac:dyDescent="0.25">
      <c r="A1118" s="8" t="s">
        <v>1112</v>
      </c>
      <c r="B1118" s="25" t="s">
        <v>2121</v>
      </c>
      <c r="C1118" s="8" t="s">
        <v>1595</v>
      </c>
      <c r="D1118" s="74">
        <v>13.151141041233782</v>
      </c>
      <c r="E1118" s="9">
        <v>4.4119000000000002</v>
      </c>
      <c r="F1118" s="9">
        <v>1.0925</v>
      </c>
      <c r="G1118" s="9">
        <f t="shared" si="50"/>
        <v>4.82</v>
      </c>
      <c r="H1118" s="10">
        <f>IFERROR(VLOOKUP(C1118,'Policy Adjustors'!$A$7:$C$16,2,FALSE),0)</f>
        <v>0.83</v>
      </c>
      <c r="I1118" s="10">
        <f>IFERROR(VLOOKUP(C1118,'Policy Adjustors'!$A$7:$C$16,3,FALSE),0)</f>
        <v>0.83</v>
      </c>
      <c r="J1118" s="65">
        <f t="shared" si="51"/>
        <v>4.0006000000000004</v>
      </c>
      <c r="K1118" s="65">
        <f t="shared" si="52"/>
        <v>4.0006000000000004</v>
      </c>
      <c r="L1118" s="44"/>
    </row>
    <row r="1119" spans="1:12" x14ac:dyDescent="0.25">
      <c r="A1119" s="8" t="s">
        <v>1113</v>
      </c>
      <c r="B1119" s="25" t="s">
        <v>2122</v>
      </c>
      <c r="C1119" s="8" t="s">
        <v>1595</v>
      </c>
      <c r="D1119" s="74">
        <v>3.5662595652313454</v>
      </c>
      <c r="E1119" s="9">
        <v>1.0127999999999999</v>
      </c>
      <c r="F1119" s="9">
        <v>1.0925</v>
      </c>
      <c r="G1119" s="9">
        <f t="shared" si="50"/>
        <v>1.1065</v>
      </c>
      <c r="H1119" s="10">
        <f>IFERROR(VLOOKUP(C1119,'Policy Adjustors'!$A$7:$C$16,2,FALSE),0)</f>
        <v>0.83</v>
      </c>
      <c r="I1119" s="10">
        <f>IFERROR(VLOOKUP(C1119,'Policy Adjustors'!$A$7:$C$16,3,FALSE),0)</f>
        <v>0.83</v>
      </c>
      <c r="J1119" s="65">
        <f t="shared" si="51"/>
        <v>0.91839999999999999</v>
      </c>
      <c r="K1119" s="65">
        <f t="shared" si="52"/>
        <v>0.91839999999999999</v>
      </c>
      <c r="L1119" s="44"/>
    </row>
    <row r="1120" spans="1:12" x14ac:dyDescent="0.25">
      <c r="A1120" s="8" t="s">
        <v>1114</v>
      </c>
      <c r="B1120" s="25" t="s">
        <v>2122</v>
      </c>
      <c r="C1120" s="8" t="s">
        <v>1595</v>
      </c>
      <c r="D1120" s="74">
        <v>4.9385385832424529</v>
      </c>
      <c r="E1120" s="9">
        <v>1.3138000000000001</v>
      </c>
      <c r="F1120" s="9">
        <v>1.0925</v>
      </c>
      <c r="G1120" s="9">
        <f t="shared" si="50"/>
        <v>1.4353</v>
      </c>
      <c r="H1120" s="10">
        <f>IFERROR(VLOOKUP(C1120,'Policy Adjustors'!$A$7:$C$16,2,FALSE),0)</f>
        <v>0.83</v>
      </c>
      <c r="I1120" s="10">
        <f>IFERROR(VLOOKUP(C1120,'Policy Adjustors'!$A$7:$C$16,3,FALSE),0)</f>
        <v>0.83</v>
      </c>
      <c r="J1120" s="65">
        <f t="shared" si="51"/>
        <v>1.1913</v>
      </c>
      <c r="K1120" s="65">
        <f t="shared" si="52"/>
        <v>1.1913</v>
      </c>
      <c r="L1120" s="44"/>
    </row>
    <row r="1121" spans="1:12" x14ac:dyDescent="0.25">
      <c r="A1121" s="8" t="s">
        <v>1115</v>
      </c>
      <c r="B1121" s="25" t="s">
        <v>2122</v>
      </c>
      <c r="C1121" s="8" t="s">
        <v>1595</v>
      </c>
      <c r="D1121" s="74">
        <v>8.4025728944417608</v>
      </c>
      <c r="E1121" s="9">
        <v>2.1972</v>
      </c>
      <c r="F1121" s="9">
        <v>1.0925</v>
      </c>
      <c r="G1121" s="9">
        <f t="shared" si="50"/>
        <v>2.4003999999999999</v>
      </c>
      <c r="H1121" s="10">
        <f>IFERROR(VLOOKUP(C1121,'Policy Adjustors'!$A$7:$C$16,2,FALSE),0)</f>
        <v>0.83</v>
      </c>
      <c r="I1121" s="10">
        <f>IFERROR(VLOOKUP(C1121,'Policy Adjustors'!$A$7:$C$16,3,FALSE),0)</f>
        <v>0.83</v>
      </c>
      <c r="J1121" s="65">
        <f t="shared" si="51"/>
        <v>1.9923</v>
      </c>
      <c r="K1121" s="65">
        <f t="shared" si="52"/>
        <v>1.9923</v>
      </c>
      <c r="L1121" s="44"/>
    </row>
    <row r="1122" spans="1:12" x14ac:dyDescent="0.25">
      <c r="A1122" s="8" t="s">
        <v>1116</v>
      </c>
      <c r="B1122" s="25" t="s">
        <v>2122</v>
      </c>
      <c r="C1122" s="8" t="s">
        <v>1595</v>
      </c>
      <c r="D1122" s="74">
        <v>13.967110461738855</v>
      </c>
      <c r="E1122" s="9">
        <v>4.1310000000000002</v>
      </c>
      <c r="F1122" s="9">
        <v>1.0925</v>
      </c>
      <c r="G1122" s="9">
        <f t="shared" si="50"/>
        <v>4.5130999999999997</v>
      </c>
      <c r="H1122" s="10">
        <f>IFERROR(VLOOKUP(C1122,'Policy Adjustors'!$A$7:$C$16,2,FALSE),0)</f>
        <v>0.83</v>
      </c>
      <c r="I1122" s="10">
        <f>IFERROR(VLOOKUP(C1122,'Policy Adjustors'!$A$7:$C$16,3,FALSE),0)</f>
        <v>0.83</v>
      </c>
      <c r="J1122" s="65">
        <f t="shared" si="51"/>
        <v>3.7458999999999998</v>
      </c>
      <c r="K1122" s="65">
        <f t="shared" si="52"/>
        <v>3.7458999999999998</v>
      </c>
      <c r="L1122" s="44"/>
    </row>
    <row r="1123" spans="1:12" x14ac:dyDescent="0.25">
      <c r="A1123" s="8" t="s">
        <v>1117</v>
      </c>
      <c r="B1123" s="25" t="s">
        <v>1552</v>
      </c>
      <c r="C1123" s="8" t="s">
        <v>1595</v>
      </c>
      <c r="D1123" s="74">
        <v>2.6666294386097977</v>
      </c>
      <c r="E1123" s="9">
        <v>0.56210000000000004</v>
      </c>
      <c r="F1123" s="9">
        <v>1.0925</v>
      </c>
      <c r="G1123" s="9">
        <f t="shared" si="50"/>
        <v>0.61409999999999998</v>
      </c>
      <c r="H1123" s="10">
        <f>IFERROR(VLOOKUP(C1123,'Policy Adjustors'!$A$7:$C$16,2,FALSE),0)</f>
        <v>0.83</v>
      </c>
      <c r="I1123" s="10">
        <f>IFERROR(VLOOKUP(C1123,'Policy Adjustors'!$A$7:$C$16,3,FALSE),0)</f>
        <v>0.83</v>
      </c>
      <c r="J1123" s="65">
        <f t="shared" si="51"/>
        <v>0.50970000000000004</v>
      </c>
      <c r="K1123" s="65">
        <f t="shared" si="52"/>
        <v>0.50970000000000004</v>
      </c>
      <c r="L1123" s="44"/>
    </row>
    <row r="1124" spans="1:12" x14ac:dyDescent="0.25">
      <c r="A1124" s="8" t="s">
        <v>1118</v>
      </c>
      <c r="B1124" s="25" t="s">
        <v>1552</v>
      </c>
      <c r="C1124" s="8" t="s">
        <v>1595</v>
      </c>
      <c r="D1124" s="74">
        <v>3.4191077593163537</v>
      </c>
      <c r="E1124" s="9">
        <v>0.72929999999999995</v>
      </c>
      <c r="F1124" s="9">
        <v>1.0925</v>
      </c>
      <c r="G1124" s="9">
        <f t="shared" si="50"/>
        <v>0.79679999999999995</v>
      </c>
      <c r="H1124" s="10">
        <f>IFERROR(VLOOKUP(C1124,'Policy Adjustors'!$A$7:$C$16,2,FALSE),0)</f>
        <v>0.83</v>
      </c>
      <c r="I1124" s="10">
        <f>IFERROR(VLOOKUP(C1124,'Policy Adjustors'!$A$7:$C$16,3,FALSE),0)</f>
        <v>0.83</v>
      </c>
      <c r="J1124" s="65">
        <f t="shared" si="51"/>
        <v>0.6613</v>
      </c>
      <c r="K1124" s="65">
        <f t="shared" si="52"/>
        <v>0.6613</v>
      </c>
      <c r="L1124" s="44"/>
    </row>
    <row r="1125" spans="1:12" x14ac:dyDescent="0.25">
      <c r="A1125" s="8" t="s">
        <v>1119</v>
      </c>
      <c r="B1125" s="25" t="s">
        <v>1552</v>
      </c>
      <c r="C1125" s="8" t="s">
        <v>1595</v>
      </c>
      <c r="D1125" s="74">
        <v>4.712437028117753</v>
      </c>
      <c r="E1125" s="9">
        <v>1.0733999999999999</v>
      </c>
      <c r="F1125" s="9">
        <v>1.0925</v>
      </c>
      <c r="G1125" s="9">
        <f t="shared" si="50"/>
        <v>1.1727000000000001</v>
      </c>
      <c r="H1125" s="10">
        <f>IFERROR(VLOOKUP(C1125,'Policy Adjustors'!$A$7:$C$16,2,FALSE),0)</f>
        <v>0.83</v>
      </c>
      <c r="I1125" s="10">
        <f>IFERROR(VLOOKUP(C1125,'Policy Adjustors'!$A$7:$C$16,3,FALSE),0)</f>
        <v>0.83</v>
      </c>
      <c r="J1125" s="65">
        <f t="shared" si="51"/>
        <v>0.97330000000000005</v>
      </c>
      <c r="K1125" s="65">
        <f t="shared" si="52"/>
        <v>0.97330000000000005</v>
      </c>
      <c r="L1125" s="44"/>
    </row>
    <row r="1126" spans="1:12" x14ac:dyDescent="0.25">
      <c r="A1126" s="8" t="s">
        <v>1120</v>
      </c>
      <c r="B1126" s="25" t="s">
        <v>1552</v>
      </c>
      <c r="C1126" s="8" t="s">
        <v>1595</v>
      </c>
      <c r="D1126" s="74">
        <v>6.294753197482418</v>
      </c>
      <c r="E1126" s="9">
        <v>1.8664000000000001</v>
      </c>
      <c r="F1126" s="9">
        <v>1.0925</v>
      </c>
      <c r="G1126" s="9">
        <f t="shared" si="50"/>
        <v>2.0390000000000001</v>
      </c>
      <c r="H1126" s="10">
        <f>IFERROR(VLOOKUP(C1126,'Policy Adjustors'!$A$7:$C$16,2,FALSE),0)</f>
        <v>0.83</v>
      </c>
      <c r="I1126" s="10">
        <f>IFERROR(VLOOKUP(C1126,'Policy Adjustors'!$A$7:$C$16,3,FALSE),0)</f>
        <v>0.83</v>
      </c>
      <c r="J1126" s="65">
        <f t="shared" si="51"/>
        <v>1.6923999999999999</v>
      </c>
      <c r="K1126" s="65">
        <f t="shared" si="52"/>
        <v>1.6923999999999999</v>
      </c>
      <c r="L1126" s="44"/>
    </row>
    <row r="1127" spans="1:12" x14ac:dyDescent="0.25">
      <c r="A1127" s="8" t="s">
        <v>1121</v>
      </c>
      <c r="B1127" s="25" t="s">
        <v>1553</v>
      </c>
      <c r="C1127" s="8" t="s">
        <v>1595</v>
      </c>
      <c r="D1127" s="74">
        <v>2.8620370754272213</v>
      </c>
      <c r="E1127" s="9">
        <v>0.54039999999999999</v>
      </c>
      <c r="F1127" s="9">
        <v>1.0925</v>
      </c>
      <c r="G1127" s="9">
        <f t="shared" si="50"/>
        <v>0.59040000000000004</v>
      </c>
      <c r="H1127" s="10">
        <f>IFERROR(VLOOKUP(C1127,'Policy Adjustors'!$A$7:$C$16,2,FALSE),0)</f>
        <v>0.83</v>
      </c>
      <c r="I1127" s="10">
        <f>IFERROR(VLOOKUP(C1127,'Policy Adjustors'!$A$7:$C$16,3,FALSE),0)</f>
        <v>0.83</v>
      </c>
      <c r="J1127" s="65">
        <f t="shared" si="51"/>
        <v>0.49</v>
      </c>
      <c r="K1127" s="65">
        <f t="shared" si="52"/>
        <v>0.49</v>
      </c>
      <c r="L1127" s="44"/>
    </row>
    <row r="1128" spans="1:12" x14ac:dyDescent="0.25">
      <c r="A1128" s="8" t="s">
        <v>1122</v>
      </c>
      <c r="B1128" s="25" t="s">
        <v>1553</v>
      </c>
      <c r="C1128" s="8" t="s">
        <v>1595</v>
      </c>
      <c r="D1128" s="74">
        <v>3.6145650137016743</v>
      </c>
      <c r="E1128" s="9">
        <v>0.71840000000000004</v>
      </c>
      <c r="F1128" s="9">
        <v>1.0925</v>
      </c>
      <c r="G1128" s="9">
        <f t="shared" si="50"/>
        <v>0.78490000000000004</v>
      </c>
      <c r="H1128" s="10">
        <f>IFERROR(VLOOKUP(C1128,'Policy Adjustors'!$A$7:$C$16,2,FALSE),0)</f>
        <v>0.83</v>
      </c>
      <c r="I1128" s="10">
        <f>IFERROR(VLOOKUP(C1128,'Policy Adjustors'!$A$7:$C$16,3,FALSE),0)</f>
        <v>0.83</v>
      </c>
      <c r="J1128" s="65">
        <f t="shared" si="51"/>
        <v>0.65149999999999997</v>
      </c>
      <c r="K1128" s="65">
        <f t="shared" si="52"/>
        <v>0.65149999999999997</v>
      </c>
      <c r="L1128" s="44"/>
    </row>
    <row r="1129" spans="1:12" x14ac:dyDescent="0.25">
      <c r="A1129" s="8" t="s">
        <v>1123</v>
      </c>
      <c r="B1129" s="25" t="s">
        <v>1553</v>
      </c>
      <c r="C1129" s="8" t="s">
        <v>1595</v>
      </c>
      <c r="D1129" s="74">
        <v>5.414765834706408</v>
      </c>
      <c r="E1129" s="9">
        <v>1.1451</v>
      </c>
      <c r="F1129" s="9">
        <v>1.0925</v>
      </c>
      <c r="G1129" s="9">
        <f t="shared" si="50"/>
        <v>1.2509999999999999</v>
      </c>
      <c r="H1129" s="10">
        <f>IFERROR(VLOOKUP(C1129,'Policy Adjustors'!$A$7:$C$16,2,FALSE),0)</f>
        <v>0.83</v>
      </c>
      <c r="I1129" s="10">
        <f>IFERROR(VLOOKUP(C1129,'Policy Adjustors'!$A$7:$C$16,3,FALSE),0)</f>
        <v>0.83</v>
      </c>
      <c r="J1129" s="65">
        <f t="shared" si="51"/>
        <v>1.0383</v>
      </c>
      <c r="K1129" s="65">
        <f t="shared" si="52"/>
        <v>1.0383</v>
      </c>
      <c r="L1129" s="44"/>
    </row>
    <row r="1130" spans="1:12" x14ac:dyDescent="0.25">
      <c r="A1130" s="8" t="s">
        <v>1124</v>
      </c>
      <c r="B1130" s="25" t="s">
        <v>1553</v>
      </c>
      <c r="C1130" s="8" t="s">
        <v>1595</v>
      </c>
      <c r="D1130" s="74">
        <v>8.4220036064393184</v>
      </c>
      <c r="E1130" s="9">
        <v>2.0215000000000001</v>
      </c>
      <c r="F1130" s="9">
        <v>1.0925</v>
      </c>
      <c r="G1130" s="9">
        <f t="shared" si="50"/>
        <v>2.2084999999999999</v>
      </c>
      <c r="H1130" s="10">
        <f>IFERROR(VLOOKUP(C1130,'Policy Adjustors'!$A$7:$C$16,2,FALSE),0)</f>
        <v>0.83</v>
      </c>
      <c r="I1130" s="10">
        <f>IFERROR(VLOOKUP(C1130,'Policy Adjustors'!$A$7:$C$16,3,FALSE),0)</f>
        <v>0.83</v>
      </c>
      <c r="J1130" s="65">
        <f t="shared" si="51"/>
        <v>1.8331</v>
      </c>
      <c r="K1130" s="65">
        <f t="shared" si="52"/>
        <v>1.8331</v>
      </c>
      <c r="L1130" s="44"/>
    </row>
    <row r="1131" spans="1:12" x14ac:dyDescent="0.25">
      <c r="A1131" s="8" t="s">
        <v>1125</v>
      </c>
      <c r="B1131" s="25" t="s">
        <v>1554</v>
      </c>
      <c r="C1131" s="8" t="s">
        <v>1595</v>
      </c>
      <c r="D1131" s="74">
        <v>1.9872920883742209</v>
      </c>
      <c r="E1131" s="9">
        <v>0.37040000000000001</v>
      </c>
      <c r="F1131" s="9">
        <v>1.0925</v>
      </c>
      <c r="G1131" s="9">
        <f t="shared" si="50"/>
        <v>0.4047</v>
      </c>
      <c r="H1131" s="10">
        <f>IFERROR(VLOOKUP(C1131,'Policy Adjustors'!$A$7:$C$16,2,FALSE),0)</f>
        <v>0.83</v>
      </c>
      <c r="I1131" s="10">
        <f>IFERROR(VLOOKUP(C1131,'Policy Adjustors'!$A$7:$C$16,3,FALSE),0)</f>
        <v>0.83</v>
      </c>
      <c r="J1131" s="65">
        <f t="shared" si="51"/>
        <v>0.33589999999999998</v>
      </c>
      <c r="K1131" s="65">
        <f t="shared" si="52"/>
        <v>0.33589999999999998</v>
      </c>
      <c r="L1131" s="44"/>
    </row>
    <row r="1132" spans="1:12" x14ac:dyDescent="0.25">
      <c r="A1132" s="8" t="s">
        <v>1126</v>
      </c>
      <c r="B1132" s="25" t="s">
        <v>1554</v>
      </c>
      <c r="C1132" s="8" t="s">
        <v>1595</v>
      </c>
      <c r="D1132" s="74">
        <v>2.4633553830582362</v>
      </c>
      <c r="E1132" s="9">
        <v>0.55059999999999998</v>
      </c>
      <c r="F1132" s="9">
        <v>1.0925</v>
      </c>
      <c r="G1132" s="9">
        <f t="shared" si="50"/>
        <v>0.60150000000000003</v>
      </c>
      <c r="H1132" s="10">
        <f>IFERROR(VLOOKUP(C1132,'Policy Adjustors'!$A$7:$C$16,2,FALSE),0)</f>
        <v>0.83</v>
      </c>
      <c r="I1132" s="10">
        <f>IFERROR(VLOOKUP(C1132,'Policy Adjustors'!$A$7:$C$16,3,FALSE),0)</f>
        <v>0.83</v>
      </c>
      <c r="J1132" s="65">
        <f t="shared" si="51"/>
        <v>0.49919999999999998</v>
      </c>
      <c r="K1132" s="65">
        <f t="shared" si="52"/>
        <v>0.49919999999999998</v>
      </c>
      <c r="L1132" s="44"/>
    </row>
    <row r="1133" spans="1:12" x14ac:dyDescent="0.25">
      <c r="A1133" s="8" t="s">
        <v>1127</v>
      </c>
      <c r="B1133" s="25" t="s">
        <v>1554</v>
      </c>
      <c r="C1133" s="8" t="s">
        <v>1595</v>
      </c>
      <c r="D1133" s="74">
        <v>3.2507888197364854</v>
      </c>
      <c r="E1133" s="9">
        <v>0.75070000000000003</v>
      </c>
      <c r="F1133" s="9">
        <v>1.0925</v>
      </c>
      <c r="G1133" s="9">
        <f t="shared" si="50"/>
        <v>0.82010000000000005</v>
      </c>
      <c r="H1133" s="10">
        <f>IFERROR(VLOOKUP(C1133,'Policy Adjustors'!$A$7:$C$16,2,FALSE),0)</f>
        <v>0.83</v>
      </c>
      <c r="I1133" s="10">
        <f>IFERROR(VLOOKUP(C1133,'Policy Adjustors'!$A$7:$C$16,3,FALSE),0)</f>
        <v>0.83</v>
      </c>
      <c r="J1133" s="65">
        <f t="shared" si="51"/>
        <v>0.68069999999999997</v>
      </c>
      <c r="K1133" s="65">
        <f t="shared" si="52"/>
        <v>0.68069999999999997</v>
      </c>
      <c r="L1133" s="44"/>
    </row>
    <row r="1134" spans="1:12" x14ac:dyDescent="0.25">
      <c r="A1134" s="8" t="s">
        <v>1128</v>
      </c>
      <c r="B1134" s="25" t="s">
        <v>1554</v>
      </c>
      <c r="C1134" s="8" t="s">
        <v>1595</v>
      </c>
      <c r="D1134" s="74">
        <v>4.6428391354909344</v>
      </c>
      <c r="E1134" s="9">
        <v>1.1612</v>
      </c>
      <c r="F1134" s="9">
        <v>1.0925</v>
      </c>
      <c r="G1134" s="9">
        <f t="shared" si="50"/>
        <v>1.2685999999999999</v>
      </c>
      <c r="H1134" s="10">
        <f>IFERROR(VLOOKUP(C1134,'Policy Adjustors'!$A$7:$C$16,2,FALSE),0)</f>
        <v>0.83</v>
      </c>
      <c r="I1134" s="10">
        <f>IFERROR(VLOOKUP(C1134,'Policy Adjustors'!$A$7:$C$16,3,FALSE),0)</f>
        <v>0.83</v>
      </c>
      <c r="J1134" s="65">
        <f t="shared" si="51"/>
        <v>1.0528999999999999</v>
      </c>
      <c r="K1134" s="65">
        <f t="shared" si="52"/>
        <v>1.0528999999999999</v>
      </c>
      <c r="L1134" s="44"/>
    </row>
    <row r="1135" spans="1:12" x14ac:dyDescent="0.25">
      <c r="A1135" s="8" t="s">
        <v>1129</v>
      </c>
      <c r="B1135" s="25" t="s">
        <v>1555</v>
      </c>
      <c r="C1135" s="8" t="s">
        <v>1595</v>
      </c>
      <c r="D1135" s="74">
        <v>1.8200317986599361</v>
      </c>
      <c r="E1135" s="9">
        <v>0.34649999999999997</v>
      </c>
      <c r="F1135" s="9">
        <v>1.0925</v>
      </c>
      <c r="G1135" s="9">
        <f t="shared" si="50"/>
        <v>0.37859999999999999</v>
      </c>
      <c r="H1135" s="10">
        <f>IFERROR(VLOOKUP(C1135,'Policy Adjustors'!$A$7:$C$16,2,FALSE),0)</f>
        <v>0.83</v>
      </c>
      <c r="I1135" s="10">
        <f>IFERROR(VLOOKUP(C1135,'Policy Adjustors'!$A$7:$C$16,3,FALSE),0)</f>
        <v>0.83</v>
      </c>
      <c r="J1135" s="65">
        <f t="shared" si="51"/>
        <v>0.31419999999999998</v>
      </c>
      <c r="K1135" s="65">
        <f t="shared" si="52"/>
        <v>0.31419999999999998</v>
      </c>
      <c r="L1135" s="44"/>
    </row>
    <row r="1136" spans="1:12" x14ac:dyDescent="0.25">
      <c r="A1136" s="8" t="s">
        <v>1130</v>
      </c>
      <c r="B1136" s="25" t="s">
        <v>1555</v>
      </c>
      <c r="C1136" s="8" t="s">
        <v>1595</v>
      </c>
      <c r="D1136" s="74">
        <v>2.3268726175985903</v>
      </c>
      <c r="E1136" s="9">
        <v>0.50839999999999996</v>
      </c>
      <c r="F1136" s="9">
        <v>1.0925</v>
      </c>
      <c r="G1136" s="9">
        <f t="shared" si="50"/>
        <v>0.5554</v>
      </c>
      <c r="H1136" s="10">
        <f>IFERROR(VLOOKUP(C1136,'Policy Adjustors'!$A$7:$C$16,2,FALSE),0)</f>
        <v>0.83</v>
      </c>
      <c r="I1136" s="10">
        <f>IFERROR(VLOOKUP(C1136,'Policy Adjustors'!$A$7:$C$16,3,FALSE),0)</f>
        <v>0.83</v>
      </c>
      <c r="J1136" s="65">
        <f t="shared" si="51"/>
        <v>0.46100000000000002</v>
      </c>
      <c r="K1136" s="65">
        <f t="shared" si="52"/>
        <v>0.46100000000000002</v>
      </c>
      <c r="L1136" s="44"/>
    </row>
    <row r="1137" spans="1:12" x14ac:dyDescent="0.25">
      <c r="A1137" s="8" t="s">
        <v>1131</v>
      </c>
      <c r="B1137" s="25" t="s">
        <v>1555</v>
      </c>
      <c r="C1137" s="8" t="s">
        <v>1595</v>
      </c>
      <c r="D1137" s="74">
        <v>3.4732855710819979</v>
      </c>
      <c r="E1137" s="9">
        <v>0.77270000000000005</v>
      </c>
      <c r="F1137" s="9">
        <v>1.0925</v>
      </c>
      <c r="G1137" s="9">
        <f t="shared" si="50"/>
        <v>0.84419999999999995</v>
      </c>
      <c r="H1137" s="10">
        <f>IFERROR(VLOOKUP(C1137,'Policy Adjustors'!$A$7:$C$16,2,FALSE),0)</f>
        <v>0.83</v>
      </c>
      <c r="I1137" s="10">
        <f>IFERROR(VLOOKUP(C1137,'Policy Adjustors'!$A$7:$C$16,3,FALSE),0)</f>
        <v>0.83</v>
      </c>
      <c r="J1137" s="65">
        <f t="shared" si="51"/>
        <v>0.70069999999999999</v>
      </c>
      <c r="K1137" s="65">
        <f t="shared" si="52"/>
        <v>0.70069999999999999</v>
      </c>
      <c r="L1137" s="44"/>
    </row>
    <row r="1138" spans="1:12" x14ac:dyDescent="0.25">
      <c r="A1138" s="8" t="s">
        <v>1132</v>
      </c>
      <c r="B1138" s="25" t="s">
        <v>1555</v>
      </c>
      <c r="C1138" s="8" t="s">
        <v>1595</v>
      </c>
      <c r="D1138" s="74">
        <v>6.3561121821195332</v>
      </c>
      <c r="E1138" s="9">
        <v>1.5865</v>
      </c>
      <c r="F1138" s="9">
        <v>1.0925</v>
      </c>
      <c r="G1138" s="9">
        <f t="shared" si="50"/>
        <v>1.7333000000000001</v>
      </c>
      <c r="H1138" s="10">
        <f>IFERROR(VLOOKUP(C1138,'Policy Adjustors'!$A$7:$C$16,2,FALSE),0)</f>
        <v>0.83</v>
      </c>
      <c r="I1138" s="10">
        <f>IFERROR(VLOOKUP(C1138,'Policy Adjustors'!$A$7:$C$16,3,FALSE),0)</f>
        <v>0.83</v>
      </c>
      <c r="J1138" s="65">
        <f t="shared" si="51"/>
        <v>1.4386000000000001</v>
      </c>
      <c r="K1138" s="65">
        <f t="shared" si="52"/>
        <v>1.4386000000000001</v>
      </c>
      <c r="L1138" s="44"/>
    </row>
    <row r="1139" spans="1:12" x14ac:dyDescent="0.25">
      <c r="A1139" s="8" t="s">
        <v>1133</v>
      </c>
      <c r="B1139" s="25" t="s">
        <v>1556</v>
      </c>
      <c r="C1139" s="8" t="s">
        <v>1595</v>
      </c>
      <c r="D1139" s="74">
        <v>2.8566918065899443</v>
      </c>
      <c r="E1139" s="9">
        <v>0.53129999999999999</v>
      </c>
      <c r="F1139" s="9">
        <v>1.0925</v>
      </c>
      <c r="G1139" s="9">
        <f t="shared" si="50"/>
        <v>0.58040000000000003</v>
      </c>
      <c r="H1139" s="10">
        <f>IFERROR(VLOOKUP(C1139,'Policy Adjustors'!$A$7:$C$16,2,FALSE),0)</f>
        <v>0.83</v>
      </c>
      <c r="I1139" s="10">
        <f>IFERROR(VLOOKUP(C1139,'Policy Adjustors'!$A$7:$C$16,3,FALSE),0)</f>
        <v>0.83</v>
      </c>
      <c r="J1139" s="65">
        <f t="shared" si="51"/>
        <v>0.48170000000000002</v>
      </c>
      <c r="K1139" s="65">
        <f t="shared" si="52"/>
        <v>0.48170000000000002</v>
      </c>
      <c r="L1139" s="44"/>
    </row>
    <row r="1140" spans="1:12" x14ac:dyDescent="0.25">
      <c r="A1140" s="8" t="s">
        <v>1134</v>
      </c>
      <c r="B1140" s="25" t="s">
        <v>1556</v>
      </c>
      <c r="C1140" s="8" t="s">
        <v>1595</v>
      </c>
      <c r="D1140" s="74">
        <v>3.4160477222819363</v>
      </c>
      <c r="E1140" s="9">
        <v>0.66449999999999998</v>
      </c>
      <c r="F1140" s="9">
        <v>1.0925</v>
      </c>
      <c r="G1140" s="9">
        <f t="shared" si="50"/>
        <v>0.72599999999999998</v>
      </c>
      <c r="H1140" s="10">
        <f>IFERROR(VLOOKUP(C1140,'Policy Adjustors'!$A$7:$C$16,2,FALSE),0)</f>
        <v>0.83</v>
      </c>
      <c r="I1140" s="10">
        <f>IFERROR(VLOOKUP(C1140,'Policy Adjustors'!$A$7:$C$16,3,FALSE),0)</f>
        <v>0.83</v>
      </c>
      <c r="J1140" s="65">
        <f t="shared" si="51"/>
        <v>0.60260000000000002</v>
      </c>
      <c r="K1140" s="65">
        <f t="shared" si="52"/>
        <v>0.60260000000000002</v>
      </c>
      <c r="L1140" s="44"/>
    </row>
    <row r="1141" spans="1:12" x14ac:dyDescent="0.25">
      <c r="A1141" s="8" t="s">
        <v>1135</v>
      </c>
      <c r="B1141" s="25" t="s">
        <v>1556</v>
      </c>
      <c r="C1141" s="8" t="s">
        <v>1595</v>
      </c>
      <c r="D1141" s="74">
        <v>5.2287016173243739</v>
      </c>
      <c r="E1141" s="9">
        <v>1.1047</v>
      </c>
      <c r="F1141" s="9">
        <v>1.0925</v>
      </c>
      <c r="G1141" s="9">
        <f t="shared" si="50"/>
        <v>1.2069000000000001</v>
      </c>
      <c r="H1141" s="10">
        <f>IFERROR(VLOOKUP(C1141,'Policy Adjustors'!$A$7:$C$16,2,FALSE),0)</f>
        <v>0.83</v>
      </c>
      <c r="I1141" s="10">
        <f>IFERROR(VLOOKUP(C1141,'Policy Adjustors'!$A$7:$C$16,3,FALSE),0)</f>
        <v>0.83</v>
      </c>
      <c r="J1141" s="65">
        <f t="shared" si="51"/>
        <v>1.0017</v>
      </c>
      <c r="K1141" s="65">
        <f t="shared" si="52"/>
        <v>1.0017</v>
      </c>
      <c r="L1141" s="44"/>
    </row>
    <row r="1142" spans="1:12" x14ac:dyDescent="0.25">
      <c r="A1142" s="8" t="s">
        <v>1136</v>
      </c>
      <c r="B1142" s="25" t="s">
        <v>1556</v>
      </c>
      <c r="C1142" s="8" t="s">
        <v>1595</v>
      </c>
      <c r="D1142" s="74">
        <v>9.2393554388779151</v>
      </c>
      <c r="E1142" s="9">
        <v>2.2231999999999998</v>
      </c>
      <c r="F1142" s="9">
        <v>1.0925</v>
      </c>
      <c r="G1142" s="9">
        <f t="shared" si="50"/>
        <v>2.4287999999999998</v>
      </c>
      <c r="H1142" s="10">
        <f>IFERROR(VLOOKUP(C1142,'Policy Adjustors'!$A$7:$C$16,2,FALSE),0)</f>
        <v>0.83</v>
      </c>
      <c r="I1142" s="10">
        <f>IFERROR(VLOOKUP(C1142,'Policy Adjustors'!$A$7:$C$16,3,FALSE),0)</f>
        <v>0.83</v>
      </c>
      <c r="J1142" s="65">
        <f t="shared" si="51"/>
        <v>2.0158999999999998</v>
      </c>
      <c r="K1142" s="65">
        <f t="shared" si="52"/>
        <v>2.0158999999999998</v>
      </c>
      <c r="L1142" s="44"/>
    </row>
    <row r="1143" spans="1:12" x14ac:dyDescent="0.25">
      <c r="A1143" s="8" t="s">
        <v>1137</v>
      </c>
      <c r="B1143" s="25" t="s">
        <v>1557</v>
      </c>
      <c r="C1143" s="8" t="s">
        <v>2141</v>
      </c>
      <c r="D1143" s="74">
        <v>2.9781289677360552</v>
      </c>
      <c r="E1143" s="9">
        <v>0.96099999999999997</v>
      </c>
      <c r="F1143" s="9">
        <v>1.0925</v>
      </c>
      <c r="G1143" s="9">
        <f t="shared" si="50"/>
        <v>1.0499000000000001</v>
      </c>
      <c r="H1143" s="10">
        <f>IFERROR(VLOOKUP(C1143,'Policy Adjustors'!$A$7:$C$16,2,FALSE),0)</f>
        <v>2.81</v>
      </c>
      <c r="I1143" s="10">
        <f>IFERROR(VLOOKUP(C1143,'Policy Adjustors'!$A$7:$C$16,3,FALSE),0)</f>
        <v>5.41</v>
      </c>
      <c r="J1143" s="65">
        <f t="shared" si="51"/>
        <v>2.9502000000000002</v>
      </c>
      <c r="K1143" s="65">
        <f t="shared" si="52"/>
        <v>5.68</v>
      </c>
      <c r="L1143" s="44"/>
    </row>
    <row r="1144" spans="1:12" x14ac:dyDescent="0.25">
      <c r="A1144" s="8" t="s">
        <v>1138</v>
      </c>
      <c r="B1144" s="25" t="s">
        <v>1557</v>
      </c>
      <c r="C1144" s="8" t="s">
        <v>2141</v>
      </c>
      <c r="D1144" s="74">
        <v>6.1395065109977018</v>
      </c>
      <c r="E1144" s="9">
        <v>1.0387</v>
      </c>
      <c r="F1144" s="9">
        <v>1.0925</v>
      </c>
      <c r="G1144" s="9">
        <f t="shared" si="50"/>
        <v>1.1348</v>
      </c>
      <c r="H1144" s="10">
        <f>IFERROR(VLOOKUP(C1144,'Policy Adjustors'!$A$7:$C$16,2,FALSE),0)</f>
        <v>2.81</v>
      </c>
      <c r="I1144" s="10">
        <f>IFERROR(VLOOKUP(C1144,'Policy Adjustors'!$A$7:$C$16,3,FALSE),0)</f>
        <v>5.41</v>
      </c>
      <c r="J1144" s="65">
        <f t="shared" si="51"/>
        <v>3.1888000000000001</v>
      </c>
      <c r="K1144" s="65">
        <f t="shared" si="52"/>
        <v>6.1393000000000004</v>
      </c>
      <c r="L1144" s="44"/>
    </row>
    <row r="1145" spans="1:12" x14ac:dyDescent="0.25">
      <c r="A1145" s="8" t="s">
        <v>1139</v>
      </c>
      <c r="B1145" s="25" t="s">
        <v>1557</v>
      </c>
      <c r="C1145" s="8" t="s">
        <v>2141</v>
      </c>
      <c r="D1145" s="74">
        <v>11.940427520905578</v>
      </c>
      <c r="E1145" s="9">
        <v>2.2004999999999999</v>
      </c>
      <c r="F1145" s="9">
        <v>1.0925</v>
      </c>
      <c r="G1145" s="9">
        <f t="shared" si="50"/>
        <v>2.4039999999999999</v>
      </c>
      <c r="H1145" s="10">
        <f>IFERROR(VLOOKUP(C1145,'Policy Adjustors'!$A$7:$C$16,2,FALSE),0)</f>
        <v>2.81</v>
      </c>
      <c r="I1145" s="10">
        <f>IFERROR(VLOOKUP(C1145,'Policy Adjustors'!$A$7:$C$16,3,FALSE),0)</f>
        <v>5.41</v>
      </c>
      <c r="J1145" s="65">
        <f t="shared" si="51"/>
        <v>6.7552000000000003</v>
      </c>
      <c r="K1145" s="65">
        <f t="shared" si="52"/>
        <v>13.005599999999999</v>
      </c>
      <c r="L1145" s="44"/>
    </row>
    <row r="1146" spans="1:12" x14ac:dyDescent="0.25">
      <c r="A1146" s="8" t="s">
        <v>1140</v>
      </c>
      <c r="B1146" s="25" t="s">
        <v>1557</v>
      </c>
      <c r="C1146" s="8" t="s">
        <v>2141</v>
      </c>
      <c r="D1146" s="74">
        <v>21.089037516936568</v>
      </c>
      <c r="E1146" s="9">
        <v>3.7054999999999998</v>
      </c>
      <c r="F1146" s="9">
        <v>1.0925</v>
      </c>
      <c r="G1146" s="9">
        <f t="shared" si="50"/>
        <v>4.0483000000000002</v>
      </c>
      <c r="H1146" s="10">
        <f>IFERROR(VLOOKUP(C1146,'Policy Adjustors'!$A$7:$C$16,2,FALSE),0)</f>
        <v>2.81</v>
      </c>
      <c r="I1146" s="10">
        <f>IFERROR(VLOOKUP(C1146,'Policy Adjustors'!$A$7:$C$16,3,FALSE),0)</f>
        <v>5.41</v>
      </c>
      <c r="J1146" s="65">
        <f t="shared" si="51"/>
        <v>11.3757</v>
      </c>
      <c r="K1146" s="65">
        <f t="shared" si="52"/>
        <v>21.901299999999999</v>
      </c>
      <c r="L1146" s="44"/>
    </row>
    <row r="1147" spans="1:12" x14ac:dyDescent="0.25">
      <c r="A1147" s="8" t="s">
        <v>1141</v>
      </c>
      <c r="B1147" s="25" t="s">
        <v>1558</v>
      </c>
      <c r="C1147" s="8" t="s">
        <v>2141</v>
      </c>
      <c r="D1147" s="74">
        <v>6.0409886129562436</v>
      </c>
      <c r="E1147" s="9">
        <v>0.50070000000000003</v>
      </c>
      <c r="F1147" s="9">
        <v>1.0925</v>
      </c>
      <c r="G1147" s="9">
        <f t="shared" si="50"/>
        <v>0.54700000000000004</v>
      </c>
      <c r="H1147" s="10">
        <f>IFERROR(VLOOKUP(C1147,'Policy Adjustors'!$A$7:$C$16,2,FALSE),0)</f>
        <v>2.81</v>
      </c>
      <c r="I1147" s="10">
        <f>IFERROR(VLOOKUP(C1147,'Policy Adjustors'!$A$7:$C$16,3,FALSE),0)</f>
        <v>5.41</v>
      </c>
      <c r="J1147" s="65">
        <f t="shared" si="51"/>
        <v>1.5370999999999999</v>
      </c>
      <c r="K1147" s="65">
        <f t="shared" si="52"/>
        <v>2.9592999999999998</v>
      </c>
      <c r="L1147" s="44"/>
    </row>
    <row r="1148" spans="1:12" x14ac:dyDescent="0.25">
      <c r="A1148" s="8" t="s">
        <v>1142</v>
      </c>
      <c r="B1148" s="25" t="s">
        <v>1558</v>
      </c>
      <c r="C1148" s="8" t="s">
        <v>2141</v>
      </c>
      <c r="D1148" s="74">
        <v>7.3015953088758501</v>
      </c>
      <c r="E1148" s="9">
        <v>0.61329999999999996</v>
      </c>
      <c r="F1148" s="9">
        <v>1.0925</v>
      </c>
      <c r="G1148" s="9">
        <f t="shared" si="50"/>
        <v>0.67</v>
      </c>
      <c r="H1148" s="10">
        <f>IFERROR(VLOOKUP(C1148,'Policy Adjustors'!$A$7:$C$16,2,FALSE),0)</f>
        <v>2.81</v>
      </c>
      <c r="I1148" s="10">
        <f>IFERROR(VLOOKUP(C1148,'Policy Adjustors'!$A$7:$C$16,3,FALSE),0)</f>
        <v>5.41</v>
      </c>
      <c r="J1148" s="65">
        <f t="shared" si="51"/>
        <v>1.8827</v>
      </c>
      <c r="K1148" s="65">
        <f t="shared" si="52"/>
        <v>3.6246999999999998</v>
      </c>
      <c r="L1148" s="44"/>
    </row>
    <row r="1149" spans="1:12" x14ac:dyDescent="0.25">
      <c r="A1149" s="8" t="s">
        <v>1143</v>
      </c>
      <c r="B1149" s="25" t="s">
        <v>1558</v>
      </c>
      <c r="C1149" s="8" t="s">
        <v>2141</v>
      </c>
      <c r="D1149" s="74">
        <v>10.654604345399717</v>
      </c>
      <c r="E1149" s="9">
        <v>0.97130000000000005</v>
      </c>
      <c r="F1149" s="9">
        <v>1.0925</v>
      </c>
      <c r="G1149" s="9">
        <f t="shared" si="50"/>
        <v>1.0610999999999999</v>
      </c>
      <c r="H1149" s="10">
        <f>IFERROR(VLOOKUP(C1149,'Policy Adjustors'!$A$7:$C$16,2,FALSE),0)</f>
        <v>2.81</v>
      </c>
      <c r="I1149" s="10">
        <f>IFERROR(VLOOKUP(C1149,'Policy Adjustors'!$A$7:$C$16,3,FALSE),0)</f>
        <v>5.41</v>
      </c>
      <c r="J1149" s="65">
        <f t="shared" si="51"/>
        <v>2.9817</v>
      </c>
      <c r="K1149" s="65">
        <f t="shared" si="52"/>
        <v>5.7405999999999997</v>
      </c>
      <c r="L1149" s="44"/>
    </row>
    <row r="1150" spans="1:12" x14ac:dyDescent="0.25">
      <c r="A1150" s="8" t="s">
        <v>1144</v>
      </c>
      <c r="B1150" s="25" t="s">
        <v>1558</v>
      </c>
      <c r="C1150" s="8" t="s">
        <v>2141</v>
      </c>
      <c r="D1150" s="74">
        <v>21.300103070906758</v>
      </c>
      <c r="E1150" s="9">
        <v>2.2511000000000001</v>
      </c>
      <c r="F1150" s="9">
        <v>1.0925</v>
      </c>
      <c r="G1150" s="9">
        <f t="shared" si="50"/>
        <v>2.4592999999999998</v>
      </c>
      <c r="H1150" s="10">
        <f>IFERROR(VLOOKUP(C1150,'Policy Adjustors'!$A$7:$C$16,2,FALSE),0)</f>
        <v>2.81</v>
      </c>
      <c r="I1150" s="10">
        <f>IFERROR(VLOOKUP(C1150,'Policy Adjustors'!$A$7:$C$16,3,FALSE),0)</f>
        <v>5.41</v>
      </c>
      <c r="J1150" s="65">
        <f t="shared" si="51"/>
        <v>6.9105999999999996</v>
      </c>
      <c r="K1150" s="65">
        <f t="shared" si="52"/>
        <v>13.3048</v>
      </c>
      <c r="L1150" s="44"/>
    </row>
    <row r="1151" spans="1:12" x14ac:dyDescent="0.25">
      <c r="A1151" s="8" t="s">
        <v>1145</v>
      </c>
      <c r="B1151" s="25" t="s">
        <v>2123</v>
      </c>
      <c r="C1151" s="8" t="s">
        <v>2141</v>
      </c>
      <c r="D1151" s="74">
        <v>4.0849112051809717</v>
      </c>
      <c r="E1151" s="9">
        <v>0.3543</v>
      </c>
      <c r="F1151" s="9">
        <v>1.0925</v>
      </c>
      <c r="G1151" s="9">
        <f t="shared" si="50"/>
        <v>0.3871</v>
      </c>
      <c r="H1151" s="10">
        <f>IFERROR(VLOOKUP(C1151,'Policy Adjustors'!$A$7:$C$16,2,FALSE),0)</f>
        <v>2.81</v>
      </c>
      <c r="I1151" s="10">
        <f>IFERROR(VLOOKUP(C1151,'Policy Adjustors'!$A$7:$C$16,3,FALSE),0)</f>
        <v>5.41</v>
      </c>
      <c r="J1151" s="65">
        <f t="shared" si="51"/>
        <v>1.0878000000000001</v>
      </c>
      <c r="K1151" s="65">
        <f t="shared" si="52"/>
        <v>2.0941999999999998</v>
      </c>
      <c r="L1151" s="44"/>
    </row>
    <row r="1152" spans="1:12" x14ac:dyDescent="0.25">
      <c r="A1152" s="8" t="s">
        <v>1146</v>
      </c>
      <c r="B1152" s="25" t="s">
        <v>2123</v>
      </c>
      <c r="C1152" s="8" t="s">
        <v>2141</v>
      </c>
      <c r="D1152" s="74">
        <v>5.3248620774058786</v>
      </c>
      <c r="E1152" s="9">
        <v>0.47520000000000001</v>
      </c>
      <c r="F1152" s="9">
        <v>1.0925</v>
      </c>
      <c r="G1152" s="9">
        <f t="shared" si="50"/>
        <v>0.51919999999999999</v>
      </c>
      <c r="H1152" s="10">
        <f>IFERROR(VLOOKUP(C1152,'Policy Adjustors'!$A$7:$C$16,2,FALSE),0)</f>
        <v>2.81</v>
      </c>
      <c r="I1152" s="10">
        <f>IFERROR(VLOOKUP(C1152,'Policy Adjustors'!$A$7:$C$16,3,FALSE),0)</f>
        <v>5.41</v>
      </c>
      <c r="J1152" s="65">
        <f t="shared" si="51"/>
        <v>1.4590000000000001</v>
      </c>
      <c r="K1152" s="65">
        <f t="shared" si="52"/>
        <v>2.8089</v>
      </c>
      <c r="L1152" s="44"/>
    </row>
    <row r="1153" spans="1:12" x14ac:dyDescent="0.25">
      <c r="A1153" s="8" t="s">
        <v>1147</v>
      </c>
      <c r="B1153" s="25" t="s">
        <v>2123</v>
      </c>
      <c r="C1153" s="8" t="s">
        <v>2141</v>
      </c>
      <c r="D1153" s="74">
        <v>8.0311239062834012</v>
      </c>
      <c r="E1153" s="9">
        <v>0.86370000000000002</v>
      </c>
      <c r="F1153" s="9">
        <v>1.0925</v>
      </c>
      <c r="G1153" s="9">
        <f t="shared" si="50"/>
        <v>0.94359999999999999</v>
      </c>
      <c r="H1153" s="10">
        <f>IFERROR(VLOOKUP(C1153,'Policy Adjustors'!$A$7:$C$16,2,FALSE),0)</f>
        <v>2.81</v>
      </c>
      <c r="I1153" s="10">
        <f>IFERROR(VLOOKUP(C1153,'Policy Adjustors'!$A$7:$C$16,3,FALSE),0)</f>
        <v>5.41</v>
      </c>
      <c r="J1153" s="65">
        <f t="shared" si="51"/>
        <v>2.6515</v>
      </c>
      <c r="K1153" s="65">
        <f t="shared" si="52"/>
        <v>5.1048999999999998</v>
      </c>
      <c r="L1153" s="44"/>
    </row>
    <row r="1154" spans="1:12" x14ac:dyDescent="0.25">
      <c r="A1154" s="8" t="s">
        <v>1148</v>
      </c>
      <c r="B1154" s="25" t="s">
        <v>2123</v>
      </c>
      <c r="C1154" s="8" t="s">
        <v>2141</v>
      </c>
      <c r="D1154" s="74">
        <v>15.624610785316673</v>
      </c>
      <c r="E1154" s="9">
        <v>1.7205999999999999</v>
      </c>
      <c r="F1154" s="9">
        <v>1.0925</v>
      </c>
      <c r="G1154" s="9">
        <f t="shared" si="50"/>
        <v>1.8797999999999999</v>
      </c>
      <c r="H1154" s="10">
        <f>IFERROR(VLOOKUP(C1154,'Policy Adjustors'!$A$7:$C$16,2,FALSE),0)</f>
        <v>2.81</v>
      </c>
      <c r="I1154" s="10">
        <f>IFERROR(VLOOKUP(C1154,'Policy Adjustors'!$A$7:$C$16,3,FALSE),0)</f>
        <v>5.41</v>
      </c>
      <c r="J1154" s="65">
        <f t="shared" si="51"/>
        <v>5.2821999999999996</v>
      </c>
      <c r="K1154" s="65">
        <f t="shared" si="52"/>
        <v>10.169700000000001</v>
      </c>
      <c r="L1154" s="44"/>
    </row>
    <row r="1155" spans="1:12" x14ac:dyDescent="0.25">
      <c r="A1155" s="8" t="s">
        <v>1149</v>
      </c>
      <c r="B1155" s="25" t="s">
        <v>1559</v>
      </c>
      <c r="C1155" s="8" t="s">
        <v>2141</v>
      </c>
      <c r="D1155" s="74">
        <v>2.9418826778648932</v>
      </c>
      <c r="E1155" s="9">
        <v>0.29339999999999999</v>
      </c>
      <c r="F1155" s="9">
        <v>1.0925</v>
      </c>
      <c r="G1155" s="9">
        <f t="shared" si="50"/>
        <v>0.32050000000000001</v>
      </c>
      <c r="H1155" s="10">
        <f>IFERROR(VLOOKUP(C1155,'Policy Adjustors'!$A$7:$C$16,2,FALSE),0)</f>
        <v>2.81</v>
      </c>
      <c r="I1155" s="10">
        <f>IFERROR(VLOOKUP(C1155,'Policy Adjustors'!$A$7:$C$16,3,FALSE),0)</f>
        <v>5.41</v>
      </c>
      <c r="J1155" s="65">
        <f t="shared" si="51"/>
        <v>0.90059999999999996</v>
      </c>
      <c r="K1155" s="65">
        <f t="shared" si="52"/>
        <v>1.7339</v>
      </c>
      <c r="L1155" s="44"/>
    </row>
    <row r="1156" spans="1:12" x14ac:dyDescent="0.25">
      <c r="A1156" s="8" t="s">
        <v>1150</v>
      </c>
      <c r="B1156" s="25" t="s">
        <v>1559</v>
      </c>
      <c r="C1156" s="8" t="s">
        <v>2141</v>
      </c>
      <c r="D1156" s="74">
        <v>3.9549490292925014</v>
      </c>
      <c r="E1156" s="9">
        <v>0.39379999999999998</v>
      </c>
      <c r="F1156" s="9">
        <v>1.0925</v>
      </c>
      <c r="G1156" s="9">
        <f t="shared" si="50"/>
        <v>0.43020000000000003</v>
      </c>
      <c r="H1156" s="10">
        <f>IFERROR(VLOOKUP(C1156,'Policy Adjustors'!$A$7:$C$16,2,FALSE),0)</f>
        <v>2.81</v>
      </c>
      <c r="I1156" s="10">
        <f>IFERROR(VLOOKUP(C1156,'Policy Adjustors'!$A$7:$C$16,3,FALSE),0)</f>
        <v>5.41</v>
      </c>
      <c r="J1156" s="65">
        <f t="shared" si="51"/>
        <v>1.2089000000000001</v>
      </c>
      <c r="K1156" s="65">
        <f t="shared" si="52"/>
        <v>2.3273999999999999</v>
      </c>
      <c r="L1156" s="44"/>
    </row>
    <row r="1157" spans="1:12" x14ac:dyDescent="0.25">
      <c r="A1157" s="8" t="s">
        <v>1151</v>
      </c>
      <c r="B1157" s="25" t="s">
        <v>1559</v>
      </c>
      <c r="C1157" s="8" t="s">
        <v>2141</v>
      </c>
      <c r="D1157" s="74">
        <v>6.9035805095032705</v>
      </c>
      <c r="E1157" s="9">
        <v>0.8075</v>
      </c>
      <c r="F1157" s="9">
        <v>1.0925</v>
      </c>
      <c r="G1157" s="9">
        <f t="shared" si="50"/>
        <v>0.88219999999999998</v>
      </c>
      <c r="H1157" s="10">
        <f>IFERROR(VLOOKUP(C1157,'Policy Adjustors'!$A$7:$C$16,2,FALSE),0)</f>
        <v>2.81</v>
      </c>
      <c r="I1157" s="10">
        <f>IFERROR(VLOOKUP(C1157,'Policy Adjustors'!$A$7:$C$16,3,FALSE),0)</f>
        <v>5.41</v>
      </c>
      <c r="J1157" s="65">
        <f t="shared" si="51"/>
        <v>2.4790000000000001</v>
      </c>
      <c r="K1157" s="65">
        <f t="shared" si="52"/>
        <v>4.7727000000000004</v>
      </c>
      <c r="L1157" s="44"/>
    </row>
    <row r="1158" spans="1:12" x14ac:dyDescent="0.25">
      <c r="A1158" s="8" t="s">
        <v>1152</v>
      </c>
      <c r="B1158" s="25" t="s">
        <v>1559</v>
      </c>
      <c r="C1158" s="8" t="s">
        <v>2141</v>
      </c>
      <c r="D1158" s="74">
        <v>6.9035805095032705</v>
      </c>
      <c r="E1158" s="9">
        <v>3.3784000000000001</v>
      </c>
      <c r="F1158" s="9">
        <v>1.0925</v>
      </c>
      <c r="G1158" s="9">
        <f t="shared" si="50"/>
        <v>3.6909000000000001</v>
      </c>
      <c r="H1158" s="10">
        <f>IFERROR(VLOOKUP(C1158,'Policy Adjustors'!$A$7:$C$16,2,FALSE),0)</f>
        <v>2.81</v>
      </c>
      <c r="I1158" s="10">
        <f>IFERROR(VLOOKUP(C1158,'Policy Adjustors'!$A$7:$C$16,3,FALSE),0)</f>
        <v>5.41</v>
      </c>
      <c r="J1158" s="65">
        <f t="shared" si="51"/>
        <v>10.3714</v>
      </c>
      <c r="K1158" s="65">
        <f t="shared" si="52"/>
        <v>19.9678</v>
      </c>
      <c r="L1158" s="44"/>
    </row>
    <row r="1159" spans="1:12" x14ac:dyDescent="0.25">
      <c r="A1159" s="8" t="s">
        <v>1153</v>
      </c>
      <c r="B1159" s="25" t="s">
        <v>1560</v>
      </c>
      <c r="C1159" s="8" t="s">
        <v>2141</v>
      </c>
      <c r="D1159" s="74">
        <v>4.3815448629368987</v>
      </c>
      <c r="E1159" s="9">
        <v>0.37969999999999998</v>
      </c>
      <c r="F1159" s="9">
        <v>1.0925</v>
      </c>
      <c r="G1159" s="9">
        <f t="shared" si="50"/>
        <v>0.4148</v>
      </c>
      <c r="H1159" s="10">
        <f>IFERROR(VLOOKUP(C1159,'Policy Adjustors'!$A$7:$C$16,2,FALSE),0)</f>
        <v>2.81</v>
      </c>
      <c r="I1159" s="10">
        <f>IFERROR(VLOOKUP(C1159,'Policy Adjustors'!$A$7:$C$16,3,FALSE),0)</f>
        <v>5.41</v>
      </c>
      <c r="J1159" s="65">
        <f t="shared" si="51"/>
        <v>1.1656</v>
      </c>
      <c r="K1159" s="65">
        <f t="shared" si="52"/>
        <v>2.2441</v>
      </c>
      <c r="L1159" s="44"/>
    </row>
    <row r="1160" spans="1:12" x14ac:dyDescent="0.25">
      <c r="A1160" s="8" t="s">
        <v>1154</v>
      </c>
      <c r="B1160" s="25" t="s">
        <v>1560</v>
      </c>
      <c r="C1160" s="8" t="s">
        <v>2141</v>
      </c>
      <c r="D1160" s="74">
        <v>5.7878386172385916</v>
      </c>
      <c r="E1160" s="9">
        <v>0.50990000000000002</v>
      </c>
      <c r="F1160" s="9">
        <v>1.0925</v>
      </c>
      <c r="G1160" s="9">
        <f t="shared" ref="G1160:G1223" si="53">ROUND(E1160*F1160,4)</f>
        <v>0.55710000000000004</v>
      </c>
      <c r="H1160" s="10">
        <f>IFERROR(VLOOKUP(C1160,'Policy Adjustors'!$A$7:$C$16,2,FALSE),0)</f>
        <v>2.81</v>
      </c>
      <c r="I1160" s="10">
        <f>IFERROR(VLOOKUP(C1160,'Policy Adjustors'!$A$7:$C$16,3,FALSE),0)</f>
        <v>5.41</v>
      </c>
      <c r="J1160" s="65">
        <f t="shared" ref="J1160:J1223" si="54">ROUND(G1160*H1160,4)</f>
        <v>1.5654999999999999</v>
      </c>
      <c r="K1160" s="65">
        <f t="shared" ref="K1160:K1223" si="55">ROUND(G1160*I1160,4)</f>
        <v>3.0139</v>
      </c>
      <c r="L1160" s="44"/>
    </row>
    <row r="1161" spans="1:12" x14ac:dyDescent="0.25">
      <c r="A1161" s="8" t="s">
        <v>1155</v>
      </c>
      <c r="B1161" s="25" t="s">
        <v>1560</v>
      </c>
      <c r="C1161" s="8" t="s">
        <v>2141</v>
      </c>
      <c r="D1161" s="74">
        <v>8.2807856716444288</v>
      </c>
      <c r="E1161" s="9">
        <v>0.85229999999999995</v>
      </c>
      <c r="F1161" s="9">
        <v>1.0925</v>
      </c>
      <c r="G1161" s="9">
        <f t="shared" si="53"/>
        <v>0.93110000000000004</v>
      </c>
      <c r="H1161" s="10">
        <f>IFERROR(VLOOKUP(C1161,'Policy Adjustors'!$A$7:$C$16,2,FALSE),0)</f>
        <v>2.81</v>
      </c>
      <c r="I1161" s="10">
        <f>IFERROR(VLOOKUP(C1161,'Policy Adjustors'!$A$7:$C$16,3,FALSE),0)</f>
        <v>5.41</v>
      </c>
      <c r="J1161" s="65">
        <f t="shared" si="54"/>
        <v>2.6164000000000001</v>
      </c>
      <c r="K1161" s="65">
        <f t="shared" si="55"/>
        <v>5.0373000000000001</v>
      </c>
      <c r="L1161" s="44"/>
    </row>
    <row r="1162" spans="1:12" x14ac:dyDescent="0.25">
      <c r="A1162" s="8" t="s">
        <v>1156</v>
      </c>
      <c r="B1162" s="25" t="s">
        <v>1560</v>
      </c>
      <c r="C1162" s="8" t="s">
        <v>2141</v>
      </c>
      <c r="D1162" s="74">
        <v>16.091521851449091</v>
      </c>
      <c r="E1162" s="9">
        <v>1.7092000000000001</v>
      </c>
      <c r="F1162" s="9">
        <v>1.0925</v>
      </c>
      <c r="G1162" s="9">
        <f t="shared" si="53"/>
        <v>1.8673</v>
      </c>
      <c r="H1162" s="10">
        <f>IFERROR(VLOOKUP(C1162,'Policy Adjustors'!$A$7:$C$16,2,FALSE),0)</f>
        <v>2.81</v>
      </c>
      <c r="I1162" s="10">
        <f>IFERROR(VLOOKUP(C1162,'Policy Adjustors'!$A$7:$C$16,3,FALSE),0)</f>
        <v>5.41</v>
      </c>
      <c r="J1162" s="65">
        <f t="shared" si="54"/>
        <v>5.2470999999999997</v>
      </c>
      <c r="K1162" s="65">
        <f t="shared" si="55"/>
        <v>10.1021</v>
      </c>
      <c r="L1162" s="44"/>
    </row>
    <row r="1163" spans="1:12" x14ac:dyDescent="0.25">
      <c r="A1163" s="8" t="s">
        <v>1157</v>
      </c>
      <c r="B1163" s="25" t="s">
        <v>1561</v>
      </c>
      <c r="C1163" s="8" t="s">
        <v>2141</v>
      </c>
      <c r="D1163" s="74">
        <v>3.3333042637922605</v>
      </c>
      <c r="E1163" s="9">
        <v>0.30420000000000003</v>
      </c>
      <c r="F1163" s="9">
        <v>1.0925</v>
      </c>
      <c r="G1163" s="9">
        <f t="shared" si="53"/>
        <v>0.33229999999999998</v>
      </c>
      <c r="H1163" s="10">
        <f>IFERROR(VLOOKUP(C1163,'Policy Adjustors'!$A$7:$C$16,2,FALSE),0)</f>
        <v>2.81</v>
      </c>
      <c r="I1163" s="10">
        <f>IFERROR(VLOOKUP(C1163,'Policy Adjustors'!$A$7:$C$16,3,FALSE),0)</f>
        <v>5.41</v>
      </c>
      <c r="J1163" s="65">
        <f t="shared" si="54"/>
        <v>0.93379999999999996</v>
      </c>
      <c r="K1163" s="65">
        <f t="shared" si="55"/>
        <v>1.7977000000000001</v>
      </c>
      <c r="L1163" s="44"/>
    </row>
    <row r="1164" spans="1:12" x14ac:dyDescent="0.25">
      <c r="A1164" s="8" t="s">
        <v>1158</v>
      </c>
      <c r="B1164" s="25" t="s">
        <v>1561</v>
      </c>
      <c r="C1164" s="8" t="s">
        <v>2141</v>
      </c>
      <c r="D1164" s="74">
        <v>4.3555105415534836</v>
      </c>
      <c r="E1164" s="9">
        <v>0.40689999999999998</v>
      </c>
      <c r="F1164" s="9">
        <v>1.0925</v>
      </c>
      <c r="G1164" s="9">
        <f t="shared" si="53"/>
        <v>0.44450000000000001</v>
      </c>
      <c r="H1164" s="10">
        <f>IFERROR(VLOOKUP(C1164,'Policy Adjustors'!$A$7:$C$16,2,FALSE),0)</f>
        <v>2.81</v>
      </c>
      <c r="I1164" s="10">
        <f>IFERROR(VLOOKUP(C1164,'Policy Adjustors'!$A$7:$C$16,3,FALSE),0)</f>
        <v>5.41</v>
      </c>
      <c r="J1164" s="65">
        <f t="shared" si="54"/>
        <v>1.2490000000000001</v>
      </c>
      <c r="K1164" s="65">
        <f t="shared" si="55"/>
        <v>2.4047000000000001</v>
      </c>
      <c r="L1164" s="44"/>
    </row>
    <row r="1165" spans="1:12" x14ac:dyDescent="0.25">
      <c r="A1165" s="8" t="s">
        <v>1159</v>
      </c>
      <c r="B1165" s="25" t="s">
        <v>1561</v>
      </c>
      <c r="C1165" s="8" t="s">
        <v>2141</v>
      </c>
      <c r="D1165" s="74">
        <v>5.9700570259333707</v>
      </c>
      <c r="E1165" s="9">
        <v>0.66190000000000004</v>
      </c>
      <c r="F1165" s="9">
        <v>1.0925</v>
      </c>
      <c r="G1165" s="9">
        <f t="shared" si="53"/>
        <v>0.72309999999999997</v>
      </c>
      <c r="H1165" s="10">
        <f>IFERROR(VLOOKUP(C1165,'Policy Adjustors'!$A$7:$C$16,2,FALSE),0)</f>
        <v>2.81</v>
      </c>
      <c r="I1165" s="10">
        <f>IFERROR(VLOOKUP(C1165,'Policy Adjustors'!$A$7:$C$16,3,FALSE),0)</f>
        <v>5.41</v>
      </c>
      <c r="J1165" s="65">
        <f t="shared" si="54"/>
        <v>2.0318999999999998</v>
      </c>
      <c r="K1165" s="65">
        <f t="shared" si="55"/>
        <v>3.9119999999999999</v>
      </c>
      <c r="L1165" s="44"/>
    </row>
    <row r="1166" spans="1:12" x14ac:dyDescent="0.25">
      <c r="A1166" s="8" t="s">
        <v>1160</v>
      </c>
      <c r="B1166" s="25" t="s">
        <v>1561</v>
      </c>
      <c r="C1166" s="8" t="s">
        <v>2141</v>
      </c>
      <c r="D1166" s="74">
        <v>12.662803746893605</v>
      </c>
      <c r="E1166" s="9">
        <v>1.4352</v>
      </c>
      <c r="F1166" s="9">
        <v>1.0925</v>
      </c>
      <c r="G1166" s="9">
        <f t="shared" si="53"/>
        <v>1.5680000000000001</v>
      </c>
      <c r="H1166" s="10">
        <f>IFERROR(VLOOKUP(C1166,'Policy Adjustors'!$A$7:$C$16,2,FALSE),0)</f>
        <v>2.81</v>
      </c>
      <c r="I1166" s="10">
        <f>IFERROR(VLOOKUP(C1166,'Policy Adjustors'!$A$7:$C$16,3,FALSE),0)</f>
        <v>5.41</v>
      </c>
      <c r="J1166" s="65">
        <f t="shared" si="54"/>
        <v>4.4061000000000003</v>
      </c>
      <c r="K1166" s="65">
        <f t="shared" si="55"/>
        <v>8.4829000000000008</v>
      </c>
      <c r="L1166" s="44"/>
    </row>
    <row r="1167" spans="1:12" x14ac:dyDescent="0.25">
      <c r="A1167" s="8" t="s">
        <v>1161</v>
      </c>
      <c r="B1167" s="25" t="s">
        <v>2124</v>
      </c>
      <c r="C1167" s="8" t="s">
        <v>2141</v>
      </c>
      <c r="D1167" s="74">
        <v>2.7048339483002097</v>
      </c>
      <c r="E1167" s="9">
        <v>0.27200000000000002</v>
      </c>
      <c r="F1167" s="9">
        <v>1.0925</v>
      </c>
      <c r="G1167" s="9">
        <f t="shared" si="53"/>
        <v>0.29720000000000002</v>
      </c>
      <c r="H1167" s="10">
        <f>IFERROR(VLOOKUP(C1167,'Policy Adjustors'!$A$7:$C$16,2,FALSE),0)</f>
        <v>2.81</v>
      </c>
      <c r="I1167" s="10">
        <f>IFERROR(VLOOKUP(C1167,'Policy Adjustors'!$A$7:$C$16,3,FALSE),0)</f>
        <v>5.41</v>
      </c>
      <c r="J1167" s="65">
        <f t="shared" si="54"/>
        <v>0.83509999999999995</v>
      </c>
      <c r="K1167" s="65">
        <f t="shared" si="55"/>
        <v>1.6079000000000001</v>
      </c>
      <c r="L1167" s="44"/>
    </row>
    <row r="1168" spans="1:12" x14ac:dyDescent="0.25">
      <c r="A1168" s="8" t="s">
        <v>1162</v>
      </c>
      <c r="B1168" s="25" t="s">
        <v>2124</v>
      </c>
      <c r="C1168" s="8" t="s">
        <v>2141</v>
      </c>
      <c r="D1168" s="74">
        <v>3.9358103786873198</v>
      </c>
      <c r="E1168" s="9">
        <v>0.41239999999999999</v>
      </c>
      <c r="F1168" s="9">
        <v>1.0925</v>
      </c>
      <c r="G1168" s="9">
        <f t="shared" si="53"/>
        <v>0.45050000000000001</v>
      </c>
      <c r="H1168" s="10">
        <f>IFERROR(VLOOKUP(C1168,'Policy Adjustors'!$A$7:$C$16,2,FALSE),0)</f>
        <v>2.81</v>
      </c>
      <c r="I1168" s="10">
        <f>IFERROR(VLOOKUP(C1168,'Policy Adjustors'!$A$7:$C$16,3,FALSE),0)</f>
        <v>5.41</v>
      </c>
      <c r="J1168" s="65">
        <f t="shared" si="54"/>
        <v>1.2659</v>
      </c>
      <c r="K1168" s="65">
        <f t="shared" si="55"/>
        <v>2.4371999999999998</v>
      </c>
      <c r="L1168" s="44"/>
    </row>
    <row r="1169" spans="1:12" x14ac:dyDescent="0.25">
      <c r="A1169" s="8" t="s">
        <v>1163</v>
      </c>
      <c r="B1169" s="25" t="s">
        <v>2124</v>
      </c>
      <c r="C1169" s="8" t="s">
        <v>2141</v>
      </c>
      <c r="D1169" s="74">
        <v>6.3170800407310645</v>
      </c>
      <c r="E1169" s="9">
        <v>0.61029999999999995</v>
      </c>
      <c r="F1169" s="9">
        <v>1.0925</v>
      </c>
      <c r="G1169" s="9">
        <f t="shared" si="53"/>
        <v>0.66679999999999995</v>
      </c>
      <c r="H1169" s="10">
        <f>IFERROR(VLOOKUP(C1169,'Policy Adjustors'!$A$7:$C$16,2,FALSE),0)</f>
        <v>2.81</v>
      </c>
      <c r="I1169" s="10">
        <f>IFERROR(VLOOKUP(C1169,'Policy Adjustors'!$A$7:$C$16,3,FALSE),0)</f>
        <v>5.41</v>
      </c>
      <c r="J1169" s="65">
        <f t="shared" si="54"/>
        <v>1.8736999999999999</v>
      </c>
      <c r="K1169" s="65">
        <f t="shared" si="55"/>
        <v>3.6074000000000002</v>
      </c>
      <c r="L1169" s="44"/>
    </row>
    <row r="1170" spans="1:12" x14ac:dyDescent="0.25">
      <c r="A1170" s="8" t="s">
        <v>1164</v>
      </c>
      <c r="B1170" s="25" t="s">
        <v>2124</v>
      </c>
      <c r="C1170" s="8" t="s">
        <v>2141</v>
      </c>
      <c r="D1170" s="74">
        <v>7.8274773362528673</v>
      </c>
      <c r="E1170" s="9">
        <v>1.4414</v>
      </c>
      <c r="F1170" s="9">
        <v>1.0925</v>
      </c>
      <c r="G1170" s="9">
        <f t="shared" si="53"/>
        <v>1.5747</v>
      </c>
      <c r="H1170" s="10">
        <f>IFERROR(VLOOKUP(C1170,'Policy Adjustors'!$A$7:$C$16,2,FALSE),0)</f>
        <v>2.81</v>
      </c>
      <c r="I1170" s="10">
        <f>IFERROR(VLOOKUP(C1170,'Policy Adjustors'!$A$7:$C$16,3,FALSE),0)</f>
        <v>5.41</v>
      </c>
      <c r="J1170" s="65">
        <f t="shared" si="54"/>
        <v>4.4249000000000001</v>
      </c>
      <c r="K1170" s="65">
        <f t="shared" si="55"/>
        <v>8.5190999999999999</v>
      </c>
      <c r="L1170" s="44"/>
    </row>
    <row r="1171" spans="1:12" x14ac:dyDescent="0.25">
      <c r="A1171" s="8" t="s">
        <v>1165</v>
      </c>
      <c r="B1171" s="25" t="s">
        <v>1562</v>
      </c>
      <c r="C1171" s="8" t="s">
        <v>2141</v>
      </c>
      <c r="D1171" s="74">
        <v>2.4170683606166818</v>
      </c>
      <c r="E1171" s="9">
        <v>0.39729999999999999</v>
      </c>
      <c r="F1171" s="9">
        <v>1.0925</v>
      </c>
      <c r="G1171" s="9">
        <f t="shared" si="53"/>
        <v>0.43409999999999999</v>
      </c>
      <c r="H1171" s="10">
        <f>IFERROR(VLOOKUP(C1171,'Policy Adjustors'!$A$7:$C$16,2,FALSE),0)</f>
        <v>2.81</v>
      </c>
      <c r="I1171" s="10">
        <f>IFERROR(VLOOKUP(C1171,'Policy Adjustors'!$A$7:$C$16,3,FALSE),0)</f>
        <v>5.41</v>
      </c>
      <c r="J1171" s="65">
        <f t="shared" si="54"/>
        <v>1.2198</v>
      </c>
      <c r="K1171" s="65">
        <f t="shared" si="55"/>
        <v>2.3485</v>
      </c>
      <c r="L1171" s="44"/>
    </row>
    <row r="1172" spans="1:12" x14ac:dyDescent="0.25">
      <c r="A1172" s="8" t="s">
        <v>1166</v>
      </c>
      <c r="B1172" s="25" t="s">
        <v>1562</v>
      </c>
      <c r="C1172" s="8" t="s">
        <v>2141</v>
      </c>
      <c r="D1172" s="74">
        <v>2.9439458981755022</v>
      </c>
      <c r="E1172" s="9">
        <v>0.52859999999999996</v>
      </c>
      <c r="F1172" s="9">
        <v>1.0925</v>
      </c>
      <c r="G1172" s="9">
        <f t="shared" si="53"/>
        <v>0.57750000000000001</v>
      </c>
      <c r="H1172" s="10">
        <f>IFERROR(VLOOKUP(C1172,'Policy Adjustors'!$A$7:$C$16,2,FALSE),0)</f>
        <v>2.81</v>
      </c>
      <c r="I1172" s="10">
        <f>IFERROR(VLOOKUP(C1172,'Policy Adjustors'!$A$7:$C$16,3,FALSE),0)</f>
        <v>5.41</v>
      </c>
      <c r="J1172" s="65">
        <f t="shared" si="54"/>
        <v>1.6228</v>
      </c>
      <c r="K1172" s="65">
        <f t="shared" si="55"/>
        <v>3.1242999999999999</v>
      </c>
      <c r="L1172" s="44"/>
    </row>
    <row r="1173" spans="1:12" x14ac:dyDescent="0.25">
      <c r="A1173" s="8" t="s">
        <v>1167</v>
      </c>
      <c r="B1173" s="25" t="s">
        <v>1562</v>
      </c>
      <c r="C1173" s="8" t="s">
        <v>2141</v>
      </c>
      <c r="D1173" s="74">
        <v>3.1799669760383455</v>
      </c>
      <c r="E1173" s="9">
        <v>0.54379999999999995</v>
      </c>
      <c r="F1173" s="9">
        <v>1.0925</v>
      </c>
      <c r="G1173" s="9">
        <f t="shared" si="53"/>
        <v>0.59409999999999996</v>
      </c>
      <c r="H1173" s="10">
        <f>IFERROR(VLOOKUP(C1173,'Policy Adjustors'!$A$7:$C$16,2,FALSE),0)</f>
        <v>2.81</v>
      </c>
      <c r="I1173" s="10">
        <f>IFERROR(VLOOKUP(C1173,'Policy Adjustors'!$A$7:$C$16,3,FALSE),0)</f>
        <v>5.41</v>
      </c>
      <c r="J1173" s="65">
        <f t="shared" si="54"/>
        <v>1.6694</v>
      </c>
      <c r="K1173" s="65">
        <f t="shared" si="55"/>
        <v>3.2141000000000002</v>
      </c>
      <c r="L1173" s="44"/>
    </row>
    <row r="1174" spans="1:12" x14ac:dyDescent="0.25">
      <c r="A1174" s="8" t="s">
        <v>1168</v>
      </c>
      <c r="B1174" s="25" t="s">
        <v>1562</v>
      </c>
      <c r="C1174" s="8" t="s">
        <v>2141</v>
      </c>
      <c r="D1174" s="74">
        <v>5.3149782773575058</v>
      </c>
      <c r="E1174" s="9">
        <v>1.3895</v>
      </c>
      <c r="F1174" s="9">
        <v>1.0925</v>
      </c>
      <c r="G1174" s="9">
        <f t="shared" si="53"/>
        <v>1.518</v>
      </c>
      <c r="H1174" s="10">
        <f>IFERROR(VLOOKUP(C1174,'Policy Adjustors'!$A$7:$C$16,2,FALSE),0)</f>
        <v>2.81</v>
      </c>
      <c r="I1174" s="10">
        <f>IFERROR(VLOOKUP(C1174,'Policy Adjustors'!$A$7:$C$16,3,FALSE),0)</f>
        <v>5.41</v>
      </c>
      <c r="J1174" s="65">
        <f t="shared" si="54"/>
        <v>4.2656000000000001</v>
      </c>
      <c r="K1174" s="65">
        <f t="shared" si="55"/>
        <v>8.2124000000000006</v>
      </c>
      <c r="L1174" s="44"/>
    </row>
    <row r="1175" spans="1:12" x14ac:dyDescent="0.25">
      <c r="A1175" s="8" t="s">
        <v>1169</v>
      </c>
      <c r="B1175" s="25" t="s">
        <v>1563</v>
      </c>
      <c r="C1175" s="8" t="s">
        <v>2141</v>
      </c>
      <c r="D1175" s="74">
        <v>3.7857655162204704</v>
      </c>
      <c r="E1175" s="9">
        <v>0.39960000000000001</v>
      </c>
      <c r="F1175" s="9">
        <v>1.0925</v>
      </c>
      <c r="G1175" s="9">
        <f t="shared" si="53"/>
        <v>0.43659999999999999</v>
      </c>
      <c r="H1175" s="10">
        <f>IFERROR(VLOOKUP(C1175,'Policy Adjustors'!$A$7:$C$16,2,FALSE),0)</f>
        <v>2.81</v>
      </c>
      <c r="I1175" s="10">
        <f>IFERROR(VLOOKUP(C1175,'Policy Adjustors'!$A$7:$C$16,3,FALSE),0)</f>
        <v>5.41</v>
      </c>
      <c r="J1175" s="65">
        <f t="shared" si="54"/>
        <v>1.2267999999999999</v>
      </c>
      <c r="K1175" s="65">
        <f t="shared" si="55"/>
        <v>2.3620000000000001</v>
      </c>
      <c r="L1175" s="44"/>
    </row>
    <row r="1176" spans="1:12" x14ac:dyDescent="0.25">
      <c r="A1176" s="8" t="s">
        <v>1170</v>
      </c>
      <c r="B1176" s="25" t="s">
        <v>1563</v>
      </c>
      <c r="C1176" s="8" t="s">
        <v>2141</v>
      </c>
      <c r="D1176" s="74">
        <v>5.5185570531489825</v>
      </c>
      <c r="E1176" s="9">
        <v>0.55010000000000003</v>
      </c>
      <c r="F1176" s="9">
        <v>1.0925</v>
      </c>
      <c r="G1176" s="9">
        <f t="shared" si="53"/>
        <v>0.60099999999999998</v>
      </c>
      <c r="H1176" s="10">
        <f>IFERROR(VLOOKUP(C1176,'Policy Adjustors'!$A$7:$C$16,2,FALSE),0)</f>
        <v>2.81</v>
      </c>
      <c r="I1176" s="10">
        <f>IFERROR(VLOOKUP(C1176,'Policy Adjustors'!$A$7:$C$16,3,FALSE),0)</f>
        <v>5.41</v>
      </c>
      <c r="J1176" s="65">
        <f t="shared" si="54"/>
        <v>1.6888000000000001</v>
      </c>
      <c r="K1176" s="65">
        <f t="shared" si="55"/>
        <v>3.2513999999999998</v>
      </c>
      <c r="L1176" s="44"/>
    </row>
    <row r="1177" spans="1:12" x14ac:dyDescent="0.25">
      <c r="A1177" s="8" t="s">
        <v>1171</v>
      </c>
      <c r="B1177" s="25" t="s">
        <v>1563</v>
      </c>
      <c r="C1177" s="8" t="s">
        <v>2141</v>
      </c>
      <c r="D1177" s="74">
        <v>7.3228712343929203</v>
      </c>
      <c r="E1177" s="9">
        <v>0.92979999999999996</v>
      </c>
      <c r="F1177" s="9">
        <v>1.0925</v>
      </c>
      <c r="G1177" s="9">
        <f t="shared" si="53"/>
        <v>1.0158</v>
      </c>
      <c r="H1177" s="10">
        <f>IFERROR(VLOOKUP(C1177,'Policy Adjustors'!$A$7:$C$16,2,FALSE),0)</f>
        <v>2.81</v>
      </c>
      <c r="I1177" s="10">
        <f>IFERROR(VLOOKUP(C1177,'Policy Adjustors'!$A$7:$C$16,3,FALSE),0)</f>
        <v>5.41</v>
      </c>
      <c r="J1177" s="65">
        <f t="shared" si="54"/>
        <v>2.8544</v>
      </c>
      <c r="K1177" s="65">
        <f t="shared" si="55"/>
        <v>5.4954999999999998</v>
      </c>
      <c r="L1177" s="44"/>
    </row>
    <row r="1178" spans="1:12" x14ac:dyDescent="0.25">
      <c r="A1178" s="8" t="s">
        <v>1172</v>
      </c>
      <c r="B1178" s="25" t="s">
        <v>1563</v>
      </c>
      <c r="C1178" s="8" t="s">
        <v>2141</v>
      </c>
      <c r="D1178" s="74">
        <v>14.862268784016248</v>
      </c>
      <c r="E1178" s="9">
        <v>1.9452</v>
      </c>
      <c r="F1178" s="9">
        <v>1.0925</v>
      </c>
      <c r="G1178" s="9">
        <f t="shared" si="53"/>
        <v>2.1251000000000002</v>
      </c>
      <c r="H1178" s="10">
        <f>IFERROR(VLOOKUP(C1178,'Policy Adjustors'!$A$7:$C$16,2,FALSE),0)</f>
        <v>2.81</v>
      </c>
      <c r="I1178" s="10">
        <f>IFERROR(VLOOKUP(C1178,'Policy Adjustors'!$A$7:$C$16,3,FALSE),0)</f>
        <v>5.41</v>
      </c>
      <c r="J1178" s="65">
        <f t="shared" si="54"/>
        <v>5.9714999999999998</v>
      </c>
      <c r="K1178" s="65">
        <f t="shared" si="55"/>
        <v>11.4968</v>
      </c>
      <c r="L1178" s="44"/>
    </row>
    <row r="1179" spans="1:12" x14ac:dyDescent="0.25">
      <c r="A1179" s="8" t="s">
        <v>1173</v>
      </c>
      <c r="B1179" s="25" t="s">
        <v>1564</v>
      </c>
      <c r="C1179" s="8" t="s">
        <v>2141</v>
      </c>
      <c r="D1179" s="74">
        <v>4.1489530233042196</v>
      </c>
      <c r="E1179" s="9">
        <v>0.35410000000000003</v>
      </c>
      <c r="F1179" s="9">
        <v>1.0925</v>
      </c>
      <c r="G1179" s="9">
        <f t="shared" si="53"/>
        <v>0.38690000000000002</v>
      </c>
      <c r="H1179" s="10">
        <f>IFERROR(VLOOKUP(C1179,'Policy Adjustors'!$A$7:$C$16,2,FALSE),0)</f>
        <v>2.81</v>
      </c>
      <c r="I1179" s="10">
        <f>IFERROR(VLOOKUP(C1179,'Policy Adjustors'!$A$7:$C$16,3,FALSE),0)</f>
        <v>5.41</v>
      </c>
      <c r="J1179" s="65">
        <f t="shared" si="54"/>
        <v>1.0871999999999999</v>
      </c>
      <c r="K1179" s="65">
        <f t="shared" si="55"/>
        <v>2.0931000000000002</v>
      </c>
      <c r="L1179" s="44"/>
    </row>
    <row r="1180" spans="1:12" x14ac:dyDescent="0.25">
      <c r="A1180" s="8" t="s">
        <v>1174</v>
      </c>
      <c r="B1180" s="25" t="s">
        <v>1564</v>
      </c>
      <c r="C1180" s="8" t="s">
        <v>2141</v>
      </c>
      <c r="D1180" s="74">
        <v>5.1719777611672377</v>
      </c>
      <c r="E1180" s="9">
        <v>0.44309999999999999</v>
      </c>
      <c r="F1180" s="9">
        <v>1.0925</v>
      </c>
      <c r="G1180" s="9">
        <f t="shared" si="53"/>
        <v>0.48409999999999997</v>
      </c>
      <c r="H1180" s="10">
        <f>IFERROR(VLOOKUP(C1180,'Policy Adjustors'!$A$7:$C$16,2,FALSE),0)</f>
        <v>2.81</v>
      </c>
      <c r="I1180" s="10">
        <f>IFERROR(VLOOKUP(C1180,'Policy Adjustors'!$A$7:$C$16,3,FALSE),0)</f>
        <v>5.41</v>
      </c>
      <c r="J1180" s="65">
        <f t="shared" si="54"/>
        <v>1.3603000000000001</v>
      </c>
      <c r="K1180" s="65">
        <f t="shared" si="55"/>
        <v>2.6190000000000002</v>
      </c>
      <c r="L1180" s="44"/>
    </row>
    <row r="1181" spans="1:12" x14ac:dyDescent="0.25">
      <c r="A1181" s="8" t="s">
        <v>1175</v>
      </c>
      <c r="B1181" s="25" t="s">
        <v>1564</v>
      </c>
      <c r="C1181" s="8" t="s">
        <v>2141</v>
      </c>
      <c r="D1181" s="74">
        <v>8.1047418610191535</v>
      </c>
      <c r="E1181" s="9">
        <v>0.7369</v>
      </c>
      <c r="F1181" s="9">
        <v>1.0925</v>
      </c>
      <c r="G1181" s="9">
        <f t="shared" si="53"/>
        <v>0.80510000000000004</v>
      </c>
      <c r="H1181" s="10">
        <f>IFERROR(VLOOKUP(C1181,'Policy Adjustors'!$A$7:$C$16,2,FALSE),0)</f>
        <v>2.81</v>
      </c>
      <c r="I1181" s="10">
        <f>IFERROR(VLOOKUP(C1181,'Policy Adjustors'!$A$7:$C$16,3,FALSE),0)</f>
        <v>5.41</v>
      </c>
      <c r="J1181" s="65">
        <f t="shared" si="54"/>
        <v>2.2623000000000002</v>
      </c>
      <c r="K1181" s="65">
        <f t="shared" si="55"/>
        <v>4.3555999999999999</v>
      </c>
      <c r="L1181" s="44"/>
    </row>
    <row r="1182" spans="1:12" x14ac:dyDescent="0.25">
      <c r="A1182" s="8" t="s">
        <v>1176</v>
      </c>
      <c r="B1182" s="25" t="s">
        <v>1564</v>
      </c>
      <c r="C1182" s="8" t="s">
        <v>2141</v>
      </c>
      <c r="D1182" s="74">
        <v>10.000000000000004</v>
      </c>
      <c r="E1182" s="9">
        <v>0.94140000000000001</v>
      </c>
      <c r="F1182" s="9">
        <v>1.0925</v>
      </c>
      <c r="G1182" s="9">
        <f t="shared" si="53"/>
        <v>1.0285</v>
      </c>
      <c r="H1182" s="10">
        <f>IFERROR(VLOOKUP(C1182,'Policy Adjustors'!$A$7:$C$16,2,FALSE),0)</f>
        <v>2.81</v>
      </c>
      <c r="I1182" s="10">
        <f>IFERROR(VLOOKUP(C1182,'Policy Adjustors'!$A$7:$C$16,3,FALSE),0)</f>
        <v>5.41</v>
      </c>
      <c r="J1182" s="65">
        <f t="shared" si="54"/>
        <v>2.8900999999999999</v>
      </c>
      <c r="K1182" s="65">
        <f t="shared" si="55"/>
        <v>5.5641999999999996</v>
      </c>
      <c r="L1182" s="44"/>
    </row>
    <row r="1183" spans="1:12" x14ac:dyDescent="0.25">
      <c r="A1183" s="8" t="s">
        <v>1177</v>
      </c>
      <c r="B1183" s="25" t="s">
        <v>1565</v>
      </c>
      <c r="C1183" s="8" t="s">
        <v>2141</v>
      </c>
      <c r="D1183" s="74">
        <v>6.799661872373191</v>
      </c>
      <c r="E1183" s="9">
        <v>0.71930000000000005</v>
      </c>
      <c r="F1183" s="9">
        <v>1.0925</v>
      </c>
      <c r="G1183" s="9">
        <f t="shared" si="53"/>
        <v>0.78580000000000005</v>
      </c>
      <c r="H1183" s="10">
        <f>IFERROR(VLOOKUP(C1183,'Policy Adjustors'!$A$7:$C$16,2,FALSE),0)</f>
        <v>2.81</v>
      </c>
      <c r="I1183" s="10">
        <f>IFERROR(VLOOKUP(C1183,'Policy Adjustors'!$A$7:$C$16,3,FALSE),0)</f>
        <v>5.41</v>
      </c>
      <c r="J1183" s="65">
        <f t="shared" si="54"/>
        <v>2.2081</v>
      </c>
      <c r="K1183" s="65">
        <f t="shared" si="55"/>
        <v>4.2511999999999999</v>
      </c>
      <c r="L1183" s="44"/>
    </row>
    <row r="1184" spans="1:12" x14ac:dyDescent="0.25">
      <c r="A1184" s="8" t="s">
        <v>1178</v>
      </c>
      <c r="B1184" s="25" t="s">
        <v>1565</v>
      </c>
      <c r="C1184" s="8" t="s">
        <v>2141</v>
      </c>
      <c r="D1184" s="74">
        <v>7.8960737071379423</v>
      </c>
      <c r="E1184" s="9">
        <v>0.86970000000000003</v>
      </c>
      <c r="F1184" s="9">
        <v>1.0925</v>
      </c>
      <c r="G1184" s="9">
        <f t="shared" si="53"/>
        <v>0.95009999999999994</v>
      </c>
      <c r="H1184" s="10">
        <f>IFERROR(VLOOKUP(C1184,'Policy Adjustors'!$A$7:$C$16,2,FALSE),0)</f>
        <v>2.81</v>
      </c>
      <c r="I1184" s="10">
        <f>IFERROR(VLOOKUP(C1184,'Policy Adjustors'!$A$7:$C$16,3,FALSE),0)</f>
        <v>5.41</v>
      </c>
      <c r="J1184" s="65">
        <f t="shared" si="54"/>
        <v>2.6698</v>
      </c>
      <c r="K1184" s="65">
        <f t="shared" si="55"/>
        <v>5.14</v>
      </c>
      <c r="L1184" s="44"/>
    </row>
    <row r="1185" spans="1:12" x14ac:dyDescent="0.25">
      <c r="A1185" s="8" t="s">
        <v>1179</v>
      </c>
      <c r="B1185" s="25" t="s">
        <v>1565</v>
      </c>
      <c r="C1185" s="8" t="s">
        <v>2141</v>
      </c>
      <c r="D1185" s="74">
        <v>9.8942362070947105</v>
      </c>
      <c r="E1185" s="9">
        <v>1.2232000000000001</v>
      </c>
      <c r="F1185" s="9">
        <v>1.0925</v>
      </c>
      <c r="G1185" s="9">
        <f t="shared" si="53"/>
        <v>1.3363</v>
      </c>
      <c r="H1185" s="10">
        <f>IFERROR(VLOOKUP(C1185,'Policy Adjustors'!$A$7:$C$16,2,FALSE),0)</f>
        <v>2.81</v>
      </c>
      <c r="I1185" s="10">
        <f>IFERROR(VLOOKUP(C1185,'Policy Adjustors'!$A$7:$C$16,3,FALSE),0)</f>
        <v>5.41</v>
      </c>
      <c r="J1185" s="65">
        <f t="shared" si="54"/>
        <v>3.7549999999999999</v>
      </c>
      <c r="K1185" s="65">
        <f t="shared" si="55"/>
        <v>7.2294</v>
      </c>
      <c r="L1185" s="44"/>
    </row>
    <row r="1186" spans="1:12" x14ac:dyDescent="0.25">
      <c r="A1186" s="8" t="s">
        <v>1180</v>
      </c>
      <c r="B1186" s="25" t="s">
        <v>1565</v>
      </c>
      <c r="C1186" s="8" t="s">
        <v>2141</v>
      </c>
      <c r="D1186" s="74">
        <v>17.610019987075219</v>
      </c>
      <c r="E1186" s="9">
        <v>3.1082000000000001</v>
      </c>
      <c r="F1186" s="9">
        <v>1.0925</v>
      </c>
      <c r="G1186" s="9">
        <f t="shared" si="53"/>
        <v>3.3957000000000002</v>
      </c>
      <c r="H1186" s="10">
        <f>IFERROR(VLOOKUP(C1186,'Policy Adjustors'!$A$7:$C$16,2,FALSE),0)</f>
        <v>2.81</v>
      </c>
      <c r="I1186" s="10">
        <f>IFERROR(VLOOKUP(C1186,'Policy Adjustors'!$A$7:$C$16,3,FALSE),0)</f>
        <v>5.41</v>
      </c>
      <c r="J1186" s="65">
        <f t="shared" si="54"/>
        <v>9.5419</v>
      </c>
      <c r="K1186" s="65">
        <f t="shared" si="55"/>
        <v>18.370699999999999</v>
      </c>
      <c r="L1186" s="44"/>
    </row>
    <row r="1187" spans="1:12" x14ac:dyDescent="0.25">
      <c r="A1187" s="8" t="s">
        <v>1181</v>
      </c>
      <c r="B1187" s="25" t="s">
        <v>1566</v>
      </c>
      <c r="C1187" s="8" t="s">
        <v>2141</v>
      </c>
      <c r="D1187" s="74">
        <v>3.5337485418536727</v>
      </c>
      <c r="E1187" s="9">
        <v>0.4637</v>
      </c>
      <c r="F1187" s="9">
        <v>1.0925</v>
      </c>
      <c r="G1187" s="9">
        <f t="shared" si="53"/>
        <v>0.50660000000000005</v>
      </c>
      <c r="H1187" s="10">
        <f>IFERROR(VLOOKUP(C1187,'Policy Adjustors'!$A$7:$C$16,2,FALSE),0)</f>
        <v>2.81</v>
      </c>
      <c r="I1187" s="10">
        <f>IFERROR(VLOOKUP(C1187,'Policy Adjustors'!$A$7:$C$16,3,FALSE),0)</f>
        <v>5.41</v>
      </c>
      <c r="J1187" s="65">
        <f t="shared" si="54"/>
        <v>1.4235</v>
      </c>
      <c r="K1187" s="65">
        <f t="shared" si="55"/>
        <v>2.7406999999999999</v>
      </c>
      <c r="L1187" s="44"/>
    </row>
    <row r="1188" spans="1:12" x14ac:dyDescent="0.25">
      <c r="A1188" s="8" t="s">
        <v>1182</v>
      </c>
      <c r="B1188" s="25" t="s">
        <v>1566</v>
      </c>
      <c r="C1188" s="8" t="s">
        <v>2141</v>
      </c>
      <c r="D1188" s="74">
        <v>4.5321906913293502</v>
      </c>
      <c r="E1188" s="9">
        <v>0.59970000000000001</v>
      </c>
      <c r="F1188" s="9">
        <v>1.0925</v>
      </c>
      <c r="G1188" s="9">
        <f t="shared" si="53"/>
        <v>0.6552</v>
      </c>
      <c r="H1188" s="10">
        <f>IFERROR(VLOOKUP(C1188,'Policy Adjustors'!$A$7:$C$16,2,FALSE),0)</f>
        <v>2.81</v>
      </c>
      <c r="I1188" s="10">
        <f>IFERROR(VLOOKUP(C1188,'Policy Adjustors'!$A$7:$C$16,3,FALSE),0)</f>
        <v>5.41</v>
      </c>
      <c r="J1188" s="65">
        <f t="shared" si="54"/>
        <v>1.8411</v>
      </c>
      <c r="K1188" s="65">
        <f t="shared" si="55"/>
        <v>3.5446</v>
      </c>
      <c r="L1188" s="44"/>
    </row>
    <row r="1189" spans="1:12" x14ac:dyDescent="0.25">
      <c r="A1189" s="8" t="s">
        <v>1183</v>
      </c>
      <c r="B1189" s="25" t="s">
        <v>1566</v>
      </c>
      <c r="C1189" s="8" t="s">
        <v>2141</v>
      </c>
      <c r="D1189" s="74">
        <v>5.1551661924785304</v>
      </c>
      <c r="E1189" s="9">
        <v>0.82369999999999999</v>
      </c>
      <c r="F1189" s="9">
        <v>1.0925</v>
      </c>
      <c r="G1189" s="9">
        <f t="shared" si="53"/>
        <v>0.89990000000000003</v>
      </c>
      <c r="H1189" s="10">
        <f>IFERROR(VLOOKUP(C1189,'Policy Adjustors'!$A$7:$C$16,2,FALSE),0)</f>
        <v>2.81</v>
      </c>
      <c r="I1189" s="10">
        <f>IFERROR(VLOOKUP(C1189,'Policy Adjustors'!$A$7:$C$16,3,FALSE),0)</f>
        <v>5.41</v>
      </c>
      <c r="J1189" s="65">
        <f t="shared" si="54"/>
        <v>2.5287000000000002</v>
      </c>
      <c r="K1189" s="65">
        <f t="shared" si="55"/>
        <v>4.8685</v>
      </c>
      <c r="L1189" s="44"/>
    </row>
    <row r="1190" spans="1:12" x14ac:dyDescent="0.25">
      <c r="A1190" s="8" t="s">
        <v>1184</v>
      </c>
      <c r="B1190" s="25" t="s">
        <v>1566</v>
      </c>
      <c r="C1190" s="8" t="s">
        <v>2141</v>
      </c>
      <c r="D1190" s="74">
        <v>5.4021306877662836</v>
      </c>
      <c r="E1190" s="9">
        <v>1.0543</v>
      </c>
      <c r="F1190" s="9">
        <v>1.0925</v>
      </c>
      <c r="G1190" s="9">
        <f t="shared" si="53"/>
        <v>1.1517999999999999</v>
      </c>
      <c r="H1190" s="10">
        <f>IFERROR(VLOOKUP(C1190,'Policy Adjustors'!$A$7:$C$16,2,FALSE),0)</f>
        <v>2.81</v>
      </c>
      <c r="I1190" s="10">
        <f>IFERROR(VLOOKUP(C1190,'Policy Adjustors'!$A$7:$C$16,3,FALSE),0)</f>
        <v>5.41</v>
      </c>
      <c r="J1190" s="65">
        <f t="shared" si="54"/>
        <v>3.2366000000000001</v>
      </c>
      <c r="K1190" s="65">
        <f t="shared" si="55"/>
        <v>6.2312000000000003</v>
      </c>
      <c r="L1190" s="44"/>
    </row>
    <row r="1191" spans="1:12" x14ac:dyDescent="0.25">
      <c r="A1191" s="8" t="s">
        <v>1185</v>
      </c>
      <c r="B1191" s="25" t="s">
        <v>2125</v>
      </c>
      <c r="C1191" s="8" t="s">
        <v>2140</v>
      </c>
      <c r="D1191" s="74">
        <v>1.6815068181412309</v>
      </c>
      <c r="E1191" s="9">
        <v>0.2271</v>
      </c>
      <c r="F1191" s="9">
        <v>1.0925</v>
      </c>
      <c r="G1191" s="9">
        <f t="shared" si="53"/>
        <v>0.24809999999999999</v>
      </c>
      <c r="H1191" s="10">
        <f>IFERROR(VLOOKUP(C1191,'Policy Adjustors'!$A$7:$C$16,2,FALSE),0)</f>
        <v>1.3</v>
      </c>
      <c r="I1191" s="10">
        <f>IFERROR(VLOOKUP(C1191,'Policy Adjustors'!$A$7:$C$16,3,FALSE),0)</f>
        <v>1.3</v>
      </c>
      <c r="J1191" s="65">
        <f t="shared" si="54"/>
        <v>0.32250000000000001</v>
      </c>
      <c r="K1191" s="65">
        <f t="shared" si="55"/>
        <v>0.32250000000000001</v>
      </c>
      <c r="L1191" s="44"/>
    </row>
    <row r="1192" spans="1:12" x14ac:dyDescent="0.25">
      <c r="A1192" s="8" t="s">
        <v>1186</v>
      </c>
      <c r="B1192" s="25" t="s">
        <v>2125</v>
      </c>
      <c r="C1192" s="8" t="s">
        <v>2140</v>
      </c>
      <c r="D1192" s="74">
        <v>1.8117767185563372</v>
      </c>
      <c r="E1192" s="9">
        <v>0.3397</v>
      </c>
      <c r="F1192" s="9">
        <v>1.0925</v>
      </c>
      <c r="G1192" s="9">
        <f t="shared" si="53"/>
        <v>0.37109999999999999</v>
      </c>
      <c r="H1192" s="10">
        <f>IFERROR(VLOOKUP(C1192,'Policy Adjustors'!$A$7:$C$16,2,FALSE),0)</f>
        <v>1.3</v>
      </c>
      <c r="I1192" s="10">
        <f>IFERROR(VLOOKUP(C1192,'Policy Adjustors'!$A$7:$C$16,3,FALSE),0)</f>
        <v>1.3</v>
      </c>
      <c r="J1192" s="65">
        <f t="shared" si="54"/>
        <v>0.4824</v>
      </c>
      <c r="K1192" s="65">
        <f t="shared" si="55"/>
        <v>0.4824</v>
      </c>
      <c r="L1192" s="44"/>
    </row>
    <row r="1193" spans="1:12" x14ac:dyDescent="0.25">
      <c r="A1193" s="8" t="s">
        <v>1187</v>
      </c>
      <c r="B1193" s="25" t="s">
        <v>2125</v>
      </c>
      <c r="C1193" s="8" t="s">
        <v>2140</v>
      </c>
      <c r="D1193" s="74">
        <v>2.306594500774326</v>
      </c>
      <c r="E1193" s="9">
        <v>0.5958</v>
      </c>
      <c r="F1193" s="9">
        <v>1.0925</v>
      </c>
      <c r="G1193" s="9">
        <f t="shared" si="53"/>
        <v>0.65090000000000003</v>
      </c>
      <c r="H1193" s="10">
        <f>IFERROR(VLOOKUP(C1193,'Policy Adjustors'!$A$7:$C$16,2,FALSE),0)</f>
        <v>1.3</v>
      </c>
      <c r="I1193" s="10">
        <f>IFERROR(VLOOKUP(C1193,'Policy Adjustors'!$A$7:$C$16,3,FALSE),0)</f>
        <v>1.3</v>
      </c>
      <c r="J1193" s="65">
        <f t="shared" si="54"/>
        <v>0.84619999999999995</v>
      </c>
      <c r="K1193" s="65">
        <f t="shared" si="55"/>
        <v>0.84619999999999995</v>
      </c>
      <c r="L1193" s="44"/>
    </row>
    <row r="1194" spans="1:12" x14ac:dyDescent="0.25">
      <c r="A1194" s="8" t="s">
        <v>1188</v>
      </c>
      <c r="B1194" s="25" t="s">
        <v>2125</v>
      </c>
      <c r="C1194" s="8" t="s">
        <v>2140</v>
      </c>
      <c r="D1194" s="74">
        <v>3.4433886752559033</v>
      </c>
      <c r="E1194" s="9">
        <v>1.2423</v>
      </c>
      <c r="F1194" s="9">
        <v>1.0925</v>
      </c>
      <c r="G1194" s="9">
        <f t="shared" si="53"/>
        <v>1.3572</v>
      </c>
      <c r="H1194" s="10">
        <f>IFERROR(VLOOKUP(C1194,'Policy Adjustors'!$A$7:$C$16,2,FALSE),0)</f>
        <v>1.3</v>
      </c>
      <c r="I1194" s="10">
        <f>IFERROR(VLOOKUP(C1194,'Policy Adjustors'!$A$7:$C$16,3,FALSE),0)</f>
        <v>1.3</v>
      </c>
      <c r="J1194" s="65">
        <f t="shared" si="54"/>
        <v>1.7644</v>
      </c>
      <c r="K1194" s="65">
        <f t="shared" si="55"/>
        <v>1.7644</v>
      </c>
      <c r="L1194" s="44"/>
    </row>
    <row r="1195" spans="1:12" x14ac:dyDescent="0.25">
      <c r="A1195" s="8" t="s">
        <v>1189</v>
      </c>
      <c r="B1195" s="25" t="s">
        <v>2126</v>
      </c>
      <c r="C1195" s="8" t="s">
        <v>2140</v>
      </c>
      <c r="D1195" s="74">
        <v>5.9845389676331546</v>
      </c>
      <c r="E1195" s="9">
        <v>0.43509999999999999</v>
      </c>
      <c r="F1195" s="9">
        <v>1.0925</v>
      </c>
      <c r="G1195" s="9">
        <f t="shared" si="53"/>
        <v>0.4753</v>
      </c>
      <c r="H1195" s="10">
        <f>IFERROR(VLOOKUP(C1195,'Policy Adjustors'!$A$7:$C$16,2,FALSE),0)</f>
        <v>1.3</v>
      </c>
      <c r="I1195" s="10">
        <f>IFERROR(VLOOKUP(C1195,'Policy Adjustors'!$A$7:$C$16,3,FALSE),0)</f>
        <v>1.3</v>
      </c>
      <c r="J1195" s="65">
        <f t="shared" si="54"/>
        <v>0.6179</v>
      </c>
      <c r="K1195" s="65">
        <f t="shared" si="55"/>
        <v>0.6179</v>
      </c>
      <c r="L1195" s="44"/>
    </row>
    <row r="1196" spans="1:12" x14ac:dyDescent="0.25">
      <c r="A1196" s="8" t="s">
        <v>1190</v>
      </c>
      <c r="B1196" s="25" t="s">
        <v>2126</v>
      </c>
      <c r="C1196" s="8" t="s">
        <v>2140</v>
      </c>
      <c r="D1196" s="74">
        <v>7.1723611015532107</v>
      </c>
      <c r="E1196" s="9">
        <v>0.55620000000000003</v>
      </c>
      <c r="F1196" s="9">
        <v>1.0925</v>
      </c>
      <c r="G1196" s="9">
        <f t="shared" si="53"/>
        <v>0.60760000000000003</v>
      </c>
      <c r="H1196" s="10">
        <f>IFERROR(VLOOKUP(C1196,'Policy Adjustors'!$A$7:$C$16,2,FALSE),0)</f>
        <v>1.3</v>
      </c>
      <c r="I1196" s="10">
        <f>IFERROR(VLOOKUP(C1196,'Policy Adjustors'!$A$7:$C$16,3,FALSE),0)</f>
        <v>1.3</v>
      </c>
      <c r="J1196" s="65">
        <f t="shared" si="54"/>
        <v>0.78990000000000005</v>
      </c>
      <c r="K1196" s="65">
        <f t="shared" si="55"/>
        <v>0.78990000000000005</v>
      </c>
      <c r="L1196" s="44"/>
    </row>
    <row r="1197" spans="1:12" x14ac:dyDescent="0.25">
      <c r="A1197" s="8" t="s">
        <v>1191</v>
      </c>
      <c r="B1197" s="25" t="s">
        <v>2126</v>
      </c>
      <c r="C1197" s="8" t="s">
        <v>2140</v>
      </c>
      <c r="D1197" s="74">
        <v>7.1723611015532107</v>
      </c>
      <c r="E1197" s="9">
        <v>0.69930000000000003</v>
      </c>
      <c r="F1197" s="9">
        <v>1.0925</v>
      </c>
      <c r="G1197" s="9">
        <f t="shared" si="53"/>
        <v>0.76400000000000001</v>
      </c>
      <c r="H1197" s="10">
        <f>IFERROR(VLOOKUP(C1197,'Policy Adjustors'!$A$7:$C$16,2,FALSE),0)</f>
        <v>1.3</v>
      </c>
      <c r="I1197" s="10">
        <f>IFERROR(VLOOKUP(C1197,'Policy Adjustors'!$A$7:$C$16,3,FALSE),0)</f>
        <v>1.3</v>
      </c>
      <c r="J1197" s="65">
        <f t="shared" si="54"/>
        <v>0.99319999999999997</v>
      </c>
      <c r="K1197" s="65">
        <f t="shared" si="55"/>
        <v>0.99319999999999997</v>
      </c>
      <c r="L1197" s="44"/>
    </row>
    <row r="1198" spans="1:12" x14ac:dyDescent="0.25">
      <c r="A1198" s="8" t="s">
        <v>1192</v>
      </c>
      <c r="B1198" s="25" t="s">
        <v>2126</v>
      </c>
      <c r="C1198" s="8" t="s">
        <v>2140</v>
      </c>
      <c r="D1198" s="74">
        <v>9.9589914802659418</v>
      </c>
      <c r="E1198" s="9">
        <v>2.0718999999999999</v>
      </c>
      <c r="F1198" s="9">
        <v>1.0925</v>
      </c>
      <c r="G1198" s="9">
        <f t="shared" si="53"/>
        <v>2.2635999999999998</v>
      </c>
      <c r="H1198" s="10">
        <f>IFERROR(VLOOKUP(C1198,'Policy Adjustors'!$A$7:$C$16,2,FALSE),0)</f>
        <v>1.3</v>
      </c>
      <c r="I1198" s="10">
        <f>IFERROR(VLOOKUP(C1198,'Policy Adjustors'!$A$7:$C$16,3,FALSE),0)</f>
        <v>1.3</v>
      </c>
      <c r="J1198" s="65">
        <f t="shared" si="54"/>
        <v>2.9426999999999999</v>
      </c>
      <c r="K1198" s="65">
        <f t="shared" si="55"/>
        <v>2.9426999999999999</v>
      </c>
      <c r="L1198" s="44"/>
    </row>
    <row r="1199" spans="1:12" x14ac:dyDescent="0.25">
      <c r="A1199" s="8" t="s">
        <v>1193</v>
      </c>
      <c r="B1199" s="25" t="s">
        <v>1567</v>
      </c>
      <c r="C1199" s="8" t="s">
        <v>2140</v>
      </c>
      <c r="D1199" s="74">
        <v>3.0810937100803044</v>
      </c>
      <c r="E1199" s="9">
        <v>0.28000000000000003</v>
      </c>
      <c r="F1199" s="9">
        <v>1.0925</v>
      </c>
      <c r="G1199" s="9">
        <f t="shared" si="53"/>
        <v>0.30590000000000001</v>
      </c>
      <c r="H1199" s="10">
        <f>IFERROR(VLOOKUP(C1199,'Policy Adjustors'!$A$7:$C$16,2,FALSE),0)</f>
        <v>1.3</v>
      </c>
      <c r="I1199" s="10">
        <f>IFERROR(VLOOKUP(C1199,'Policy Adjustors'!$A$7:$C$16,3,FALSE),0)</f>
        <v>1.3</v>
      </c>
      <c r="J1199" s="65">
        <f t="shared" si="54"/>
        <v>0.3977</v>
      </c>
      <c r="K1199" s="65">
        <f t="shared" si="55"/>
        <v>0.3977</v>
      </c>
      <c r="L1199" s="44"/>
    </row>
    <row r="1200" spans="1:12" x14ac:dyDescent="0.25">
      <c r="A1200" s="8" t="s">
        <v>1194</v>
      </c>
      <c r="B1200" s="25" t="s">
        <v>1567</v>
      </c>
      <c r="C1200" s="8" t="s">
        <v>2140</v>
      </c>
      <c r="D1200" s="74">
        <v>3.4746544179570371</v>
      </c>
      <c r="E1200" s="9">
        <v>0.37730000000000002</v>
      </c>
      <c r="F1200" s="9">
        <v>1.0925</v>
      </c>
      <c r="G1200" s="9">
        <f t="shared" si="53"/>
        <v>0.41220000000000001</v>
      </c>
      <c r="H1200" s="10">
        <f>IFERROR(VLOOKUP(C1200,'Policy Adjustors'!$A$7:$C$16,2,FALSE),0)</f>
        <v>1.3</v>
      </c>
      <c r="I1200" s="10">
        <f>IFERROR(VLOOKUP(C1200,'Policy Adjustors'!$A$7:$C$16,3,FALSE),0)</f>
        <v>1.3</v>
      </c>
      <c r="J1200" s="65">
        <f t="shared" si="54"/>
        <v>0.53590000000000004</v>
      </c>
      <c r="K1200" s="65">
        <f t="shared" si="55"/>
        <v>0.53590000000000004</v>
      </c>
      <c r="L1200" s="44"/>
    </row>
    <row r="1201" spans="1:12" x14ac:dyDescent="0.25">
      <c r="A1201" s="8" t="s">
        <v>1195</v>
      </c>
      <c r="B1201" s="25" t="s">
        <v>1567</v>
      </c>
      <c r="C1201" s="8" t="s">
        <v>2140</v>
      </c>
      <c r="D1201" s="74">
        <v>3.8758972989873248</v>
      </c>
      <c r="E1201" s="9">
        <v>0.6905</v>
      </c>
      <c r="F1201" s="9">
        <v>1.0925</v>
      </c>
      <c r="G1201" s="9">
        <f t="shared" si="53"/>
        <v>0.75439999999999996</v>
      </c>
      <c r="H1201" s="10">
        <f>IFERROR(VLOOKUP(C1201,'Policy Adjustors'!$A$7:$C$16,2,FALSE),0)</f>
        <v>1.3</v>
      </c>
      <c r="I1201" s="10">
        <f>IFERROR(VLOOKUP(C1201,'Policy Adjustors'!$A$7:$C$16,3,FALSE),0)</f>
        <v>1.3</v>
      </c>
      <c r="J1201" s="65">
        <f t="shared" si="54"/>
        <v>0.98070000000000002</v>
      </c>
      <c r="K1201" s="65">
        <f t="shared" si="55"/>
        <v>0.98070000000000002</v>
      </c>
      <c r="L1201" s="44"/>
    </row>
    <row r="1202" spans="1:12" x14ac:dyDescent="0.25">
      <c r="A1202" s="8" t="s">
        <v>1196</v>
      </c>
      <c r="B1202" s="25" t="s">
        <v>1567</v>
      </c>
      <c r="C1202" s="8" t="s">
        <v>2140</v>
      </c>
      <c r="D1202" s="74">
        <v>6.2869591160699247</v>
      </c>
      <c r="E1202" s="9">
        <v>1.6625000000000001</v>
      </c>
      <c r="F1202" s="9">
        <v>1.0925</v>
      </c>
      <c r="G1202" s="9">
        <f t="shared" si="53"/>
        <v>1.8163</v>
      </c>
      <c r="H1202" s="10">
        <f>IFERROR(VLOOKUP(C1202,'Policy Adjustors'!$A$7:$C$16,2,FALSE),0)</f>
        <v>1.3</v>
      </c>
      <c r="I1202" s="10">
        <f>IFERROR(VLOOKUP(C1202,'Policy Adjustors'!$A$7:$C$16,3,FALSE),0)</f>
        <v>1.3</v>
      </c>
      <c r="J1202" s="65">
        <f t="shared" si="54"/>
        <v>2.3612000000000002</v>
      </c>
      <c r="K1202" s="65">
        <f t="shared" si="55"/>
        <v>2.3612000000000002</v>
      </c>
      <c r="L1202" s="44"/>
    </row>
    <row r="1203" spans="1:12" x14ac:dyDescent="0.25">
      <c r="A1203" s="8" t="s">
        <v>1197</v>
      </c>
      <c r="B1203" s="25" t="s">
        <v>1568</v>
      </c>
      <c r="C1203" s="8" t="s">
        <v>2140</v>
      </c>
      <c r="D1203" s="74">
        <v>2.6004118789981159</v>
      </c>
      <c r="E1203" s="9">
        <v>0.29470000000000002</v>
      </c>
      <c r="F1203" s="9">
        <v>1.0925</v>
      </c>
      <c r="G1203" s="9">
        <f t="shared" si="53"/>
        <v>0.32200000000000001</v>
      </c>
      <c r="H1203" s="10">
        <f>IFERROR(VLOOKUP(C1203,'Policy Adjustors'!$A$7:$C$16,2,FALSE),0)</f>
        <v>1.3</v>
      </c>
      <c r="I1203" s="10">
        <f>IFERROR(VLOOKUP(C1203,'Policy Adjustors'!$A$7:$C$16,3,FALSE),0)</f>
        <v>1.3</v>
      </c>
      <c r="J1203" s="65">
        <f t="shared" si="54"/>
        <v>0.41860000000000003</v>
      </c>
      <c r="K1203" s="65">
        <f t="shared" si="55"/>
        <v>0.41860000000000003</v>
      </c>
      <c r="L1203" s="44"/>
    </row>
    <row r="1204" spans="1:12" x14ac:dyDescent="0.25">
      <c r="A1204" s="8" t="s">
        <v>1198</v>
      </c>
      <c r="B1204" s="25" t="s">
        <v>1568</v>
      </c>
      <c r="C1204" s="8" t="s">
        <v>2140</v>
      </c>
      <c r="D1204" s="74">
        <v>3.0872464554415573</v>
      </c>
      <c r="E1204" s="9">
        <v>0.3624</v>
      </c>
      <c r="F1204" s="9">
        <v>1.0925</v>
      </c>
      <c r="G1204" s="9">
        <f t="shared" si="53"/>
        <v>0.39589999999999997</v>
      </c>
      <c r="H1204" s="10">
        <f>IFERROR(VLOOKUP(C1204,'Policy Adjustors'!$A$7:$C$16,2,FALSE),0)</f>
        <v>1.3</v>
      </c>
      <c r="I1204" s="10">
        <f>IFERROR(VLOOKUP(C1204,'Policy Adjustors'!$A$7:$C$16,3,FALSE),0)</f>
        <v>1.3</v>
      </c>
      <c r="J1204" s="65">
        <f t="shared" si="54"/>
        <v>0.51470000000000005</v>
      </c>
      <c r="K1204" s="65">
        <f t="shared" si="55"/>
        <v>0.51470000000000005</v>
      </c>
      <c r="L1204" s="44"/>
    </row>
    <row r="1205" spans="1:12" x14ac:dyDescent="0.25">
      <c r="A1205" s="8" t="s">
        <v>1199</v>
      </c>
      <c r="B1205" s="25" t="s">
        <v>1568</v>
      </c>
      <c r="C1205" s="8" t="s">
        <v>2140</v>
      </c>
      <c r="D1205" s="74">
        <v>3.4281365981891709</v>
      </c>
      <c r="E1205" s="9">
        <v>0.64270000000000005</v>
      </c>
      <c r="F1205" s="9">
        <v>1.0925</v>
      </c>
      <c r="G1205" s="9">
        <f t="shared" si="53"/>
        <v>0.70209999999999995</v>
      </c>
      <c r="H1205" s="10">
        <f>IFERROR(VLOOKUP(C1205,'Policy Adjustors'!$A$7:$C$16,2,FALSE),0)</f>
        <v>1.3</v>
      </c>
      <c r="I1205" s="10">
        <f>IFERROR(VLOOKUP(C1205,'Policy Adjustors'!$A$7:$C$16,3,FALSE),0)</f>
        <v>1.3</v>
      </c>
      <c r="J1205" s="65">
        <f t="shared" si="54"/>
        <v>0.91269999999999996</v>
      </c>
      <c r="K1205" s="65">
        <f t="shared" si="55"/>
        <v>0.91269999999999996</v>
      </c>
      <c r="L1205" s="44"/>
    </row>
    <row r="1206" spans="1:12" x14ac:dyDescent="0.25">
      <c r="A1206" s="8" t="s">
        <v>1200</v>
      </c>
      <c r="B1206" s="25" t="s">
        <v>1568</v>
      </c>
      <c r="C1206" s="8" t="s">
        <v>2140</v>
      </c>
      <c r="D1206" s="74">
        <v>5.8443909853180251</v>
      </c>
      <c r="E1206" s="9">
        <v>1.6861999999999999</v>
      </c>
      <c r="F1206" s="9">
        <v>1.0925</v>
      </c>
      <c r="G1206" s="9">
        <f t="shared" si="53"/>
        <v>1.8422000000000001</v>
      </c>
      <c r="H1206" s="10">
        <f>IFERROR(VLOOKUP(C1206,'Policy Adjustors'!$A$7:$C$16,2,FALSE),0)</f>
        <v>1.3</v>
      </c>
      <c r="I1206" s="10">
        <f>IFERROR(VLOOKUP(C1206,'Policy Adjustors'!$A$7:$C$16,3,FALSE),0)</f>
        <v>1.3</v>
      </c>
      <c r="J1206" s="65">
        <f t="shared" si="54"/>
        <v>2.3948999999999998</v>
      </c>
      <c r="K1206" s="65">
        <f t="shared" si="55"/>
        <v>2.3948999999999998</v>
      </c>
      <c r="L1206" s="44"/>
    </row>
    <row r="1207" spans="1:12" x14ac:dyDescent="0.25">
      <c r="A1207" s="8" t="s">
        <v>1201</v>
      </c>
      <c r="B1207" s="25" t="s">
        <v>1569</v>
      </c>
      <c r="C1207" s="8" t="s">
        <v>2140</v>
      </c>
      <c r="D1207" s="74">
        <v>2.566581786106493</v>
      </c>
      <c r="E1207" s="9">
        <v>0.35560000000000003</v>
      </c>
      <c r="F1207" s="9">
        <v>1.0925</v>
      </c>
      <c r="G1207" s="9">
        <f t="shared" si="53"/>
        <v>0.38850000000000001</v>
      </c>
      <c r="H1207" s="10">
        <f>IFERROR(VLOOKUP(C1207,'Policy Adjustors'!$A$7:$C$16,2,FALSE),0)</f>
        <v>1.3</v>
      </c>
      <c r="I1207" s="10">
        <f>IFERROR(VLOOKUP(C1207,'Policy Adjustors'!$A$7:$C$16,3,FALSE),0)</f>
        <v>1.3</v>
      </c>
      <c r="J1207" s="65">
        <f t="shared" si="54"/>
        <v>0.50509999999999999</v>
      </c>
      <c r="K1207" s="65">
        <f t="shared" si="55"/>
        <v>0.50509999999999999</v>
      </c>
      <c r="L1207" s="44"/>
    </row>
    <row r="1208" spans="1:12" x14ac:dyDescent="0.25">
      <c r="A1208" s="8" t="s">
        <v>1202</v>
      </c>
      <c r="B1208" s="25" t="s">
        <v>1569</v>
      </c>
      <c r="C1208" s="8" t="s">
        <v>2140</v>
      </c>
      <c r="D1208" s="74">
        <v>3.0341631158899411</v>
      </c>
      <c r="E1208" s="9">
        <v>0.49249999999999999</v>
      </c>
      <c r="F1208" s="9">
        <v>1.0925</v>
      </c>
      <c r="G1208" s="9">
        <f t="shared" si="53"/>
        <v>0.53810000000000002</v>
      </c>
      <c r="H1208" s="10">
        <f>IFERROR(VLOOKUP(C1208,'Policy Adjustors'!$A$7:$C$16,2,FALSE),0)</f>
        <v>1.3</v>
      </c>
      <c r="I1208" s="10">
        <f>IFERROR(VLOOKUP(C1208,'Policy Adjustors'!$A$7:$C$16,3,FALSE),0)</f>
        <v>1.3</v>
      </c>
      <c r="J1208" s="65">
        <f t="shared" si="54"/>
        <v>0.69950000000000001</v>
      </c>
      <c r="K1208" s="65">
        <f t="shared" si="55"/>
        <v>0.69950000000000001</v>
      </c>
      <c r="L1208" s="44"/>
    </row>
    <row r="1209" spans="1:12" x14ac:dyDescent="0.25">
      <c r="A1209" s="8" t="s">
        <v>1203</v>
      </c>
      <c r="B1209" s="25" t="s">
        <v>1569</v>
      </c>
      <c r="C1209" s="8" t="s">
        <v>2140</v>
      </c>
      <c r="D1209" s="74">
        <v>4.1989109054030225</v>
      </c>
      <c r="E1209" s="9">
        <v>0.85770000000000002</v>
      </c>
      <c r="F1209" s="9">
        <v>1.0925</v>
      </c>
      <c r="G1209" s="9">
        <f t="shared" si="53"/>
        <v>0.93700000000000006</v>
      </c>
      <c r="H1209" s="10">
        <f>IFERROR(VLOOKUP(C1209,'Policy Adjustors'!$A$7:$C$16,2,FALSE),0)</f>
        <v>1.3</v>
      </c>
      <c r="I1209" s="10">
        <f>IFERROR(VLOOKUP(C1209,'Policy Adjustors'!$A$7:$C$16,3,FALSE),0)</f>
        <v>1.3</v>
      </c>
      <c r="J1209" s="65">
        <f t="shared" si="54"/>
        <v>1.2181</v>
      </c>
      <c r="K1209" s="65">
        <f t="shared" si="55"/>
        <v>1.2181</v>
      </c>
      <c r="L1209" s="44"/>
    </row>
    <row r="1210" spans="1:12" x14ac:dyDescent="0.25">
      <c r="A1210" s="8" t="s">
        <v>1204</v>
      </c>
      <c r="B1210" s="25" t="s">
        <v>1569</v>
      </c>
      <c r="C1210" s="8" t="s">
        <v>2140</v>
      </c>
      <c r="D1210" s="74">
        <v>7.3604312161738097</v>
      </c>
      <c r="E1210" s="9">
        <v>2.0021</v>
      </c>
      <c r="F1210" s="9">
        <v>1.0925</v>
      </c>
      <c r="G1210" s="9">
        <f t="shared" si="53"/>
        <v>2.1873</v>
      </c>
      <c r="H1210" s="10">
        <f>IFERROR(VLOOKUP(C1210,'Policy Adjustors'!$A$7:$C$16,2,FALSE),0)</f>
        <v>1.3</v>
      </c>
      <c r="I1210" s="10">
        <f>IFERROR(VLOOKUP(C1210,'Policy Adjustors'!$A$7:$C$16,3,FALSE),0)</f>
        <v>1.3</v>
      </c>
      <c r="J1210" s="65">
        <f t="shared" si="54"/>
        <v>2.8435000000000001</v>
      </c>
      <c r="K1210" s="65">
        <f t="shared" si="55"/>
        <v>2.8435000000000001</v>
      </c>
      <c r="L1210" s="44"/>
    </row>
    <row r="1211" spans="1:12" x14ac:dyDescent="0.25">
      <c r="A1211" s="8" t="s">
        <v>1205</v>
      </c>
      <c r="B1211" s="25" t="s">
        <v>1570</v>
      </c>
      <c r="C1211" s="8" t="s">
        <v>2140</v>
      </c>
      <c r="D1211" s="74">
        <v>2.9695627926630603</v>
      </c>
      <c r="E1211" s="9">
        <v>0.32800000000000001</v>
      </c>
      <c r="F1211" s="9">
        <v>1.0925</v>
      </c>
      <c r="G1211" s="9">
        <f t="shared" si="53"/>
        <v>0.35830000000000001</v>
      </c>
      <c r="H1211" s="10">
        <f>IFERROR(VLOOKUP(C1211,'Policy Adjustors'!$A$7:$C$16,2,FALSE),0)</f>
        <v>1.3</v>
      </c>
      <c r="I1211" s="10">
        <f>IFERROR(VLOOKUP(C1211,'Policy Adjustors'!$A$7:$C$16,3,FALSE),0)</f>
        <v>1.3</v>
      </c>
      <c r="J1211" s="65">
        <f t="shared" si="54"/>
        <v>0.46579999999999999</v>
      </c>
      <c r="K1211" s="65">
        <f t="shared" si="55"/>
        <v>0.46579999999999999</v>
      </c>
      <c r="L1211" s="44"/>
    </row>
    <row r="1212" spans="1:12" x14ac:dyDescent="0.25">
      <c r="A1212" s="8" t="s">
        <v>1206</v>
      </c>
      <c r="B1212" s="25" t="s">
        <v>1570</v>
      </c>
      <c r="C1212" s="8" t="s">
        <v>2140</v>
      </c>
      <c r="D1212" s="74">
        <v>3.1205066002811543</v>
      </c>
      <c r="E1212" s="9">
        <v>0.39360000000000001</v>
      </c>
      <c r="F1212" s="9">
        <v>1.0925</v>
      </c>
      <c r="G1212" s="9">
        <f t="shared" si="53"/>
        <v>0.43</v>
      </c>
      <c r="H1212" s="10">
        <f>IFERROR(VLOOKUP(C1212,'Policy Adjustors'!$A$7:$C$16,2,FALSE),0)</f>
        <v>1.3</v>
      </c>
      <c r="I1212" s="10">
        <f>IFERROR(VLOOKUP(C1212,'Policy Adjustors'!$A$7:$C$16,3,FALSE),0)</f>
        <v>1.3</v>
      </c>
      <c r="J1212" s="65">
        <f t="shared" si="54"/>
        <v>0.55900000000000005</v>
      </c>
      <c r="K1212" s="65">
        <f t="shared" si="55"/>
        <v>0.55900000000000005</v>
      </c>
      <c r="L1212" s="44"/>
    </row>
    <row r="1213" spans="1:12" x14ac:dyDescent="0.25">
      <c r="A1213" s="8" t="s">
        <v>1207</v>
      </c>
      <c r="B1213" s="25" t="s">
        <v>1570</v>
      </c>
      <c r="C1213" s="8" t="s">
        <v>2140</v>
      </c>
      <c r="D1213" s="74">
        <v>3.2112201413108181</v>
      </c>
      <c r="E1213" s="9">
        <v>0.71289999999999998</v>
      </c>
      <c r="F1213" s="9">
        <v>1.0925</v>
      </c>
      <c r="G1213" s="9">
        <f t="shared" si="53"/>
        <v>0.77880000000000005</v>
      </c>
      <c r="H1213" s="10">
        <f>IFERROR(VLOOKUP(C1213,'Policy Adjustors'!$A$7:$C$16,2,FALSE),0)</f>
        <v>1.3</v>
      </c>
      <c r="I1213" s="10">
        <f>IFERROR(VLOOKUP(C1213,'Policy Adjustors'!$A$7:$C$16,3,FALSE),0)</f>
        <v>1.3</v>
      </c>
      <c r="J1213" s="65">
        <f t="shared" si="54"/>
        <v>1.0124</v>
      </c>
      <c r="K1213" s="65">
        <f t="shared" si="55"/>
        <v>1.0124</v>
      </c>
      <c r="L1213" s="44"/>
    </row>
    <row r="1214" spans="1:12" x14ac:dyDescent="0.25">
      <c r="A1214" s="8" t="s">
        <v>1208</v>
      </c>
      <c r="B1214" s="25" t="s">
        <v>1570</v>
      </c>
      <c r="C1214" s="8" t="s">
        <v>2140</v>
      </c>
      <c r="D1214" s="74">
        <v>4.62940005145476</v>
      </c>
      <c r="E1214" s="9">
        <v>1.3744000000000001</v>
      </c>
      <c r="F1214" s="9">
        <v>1.0925</v>
      </c>
      <c r="G1214" s="9">
        <f t="shared" si="53"/>
        <v>1.5015000000000001</v>
      </c>
      <c r="H1214" s="10">
        <f>IFERROR(VLOOKUP(C1214,'Policy Adjustors'!$A$7:$C$16,2,FALSE),0)</f>
        <v>1.3</v>
      </c>
      <c r="I1214" s="10">
        <f>IFERROR(VLOOKUP(C1214,'Policy Adjustors'!$A$7:$C$16,3,FALSE),0)</f>
        <v>1.3</v>
      </c>
      <c r="J1214" s="65">
        <f t="shared" si="54"/>
        <v>1.952</v>
      </c>
      <c r="K1214" s="65">
        <f t="shared" si="55"/>
        <v>1.952</v>
      </c>
      <c r="L1214" s="44"/>
    </row>
    <row r="1215" spans="1:12" x14ac:dyDescent="0.25">
      <c r="A1215" s="8" t="s">
        <v>1209</v>
      </c>
      <c r="B1215" s="25" t="s">
        <v>2127</v>
      </c>
      <c r="C1215" s="8" t="s">
        <v>1595</v>
      </c>
      <c r="D1215" s="74">
        <v>2.7046490621984969</v>
      </c>
      <c r="E1215" s="9">
        <v>1.3715999999999999</v>
      </c>
      <c r="F1215" s="9">
        <v>1.0925</v>
      </c>
      <c r="G1215" s="9">
        <f t="shared" si="53"/>
        <v>1.4984999999999999</v>
      </c>
      <c r="H1215" s="10">
        <f>IFERROR(VLOOKUP(C1215,'Policy Adjustors'!$A$7:$C$16,2,FALSE),0)</f>
        <v>0.83</v>
      </c>
      <c r="I1215" s="10">
        <f>IFERROR(VLOOKUP(C1215,'Policy Adjustors'!$A$7:$C$16,3,FALSE),0)</f>
        <v>0.83</v>
      </c>
      <c r="J1215" s="65">
        <f t="shared" si="54"/>
        <v>1.2438</v>
      </c>
      <c r="K1215" s="65">
        <f t="shared" si="55"/>
        <v>1.2438</v>
      </c>
      <c r="L1215" s="44"/>
    </row>
    <row r="1216" spans="1:12" x14ac:dyDescent="0.25">
      <c r="A1216" s="8" t="s">
        <v>1210</v>
      </c>
      <c r="B1216" s="25" t="s">
        <v>2127</v>
      </c>
      <c r="C1216" s="8" t="s">
        <v>1595</v>
      </c>
      <c r="D1216" s="74">
        <v>4.1134815140417684</v>
      </c>
      <c r="E1216" s="9">
        <v>1.7055</v>
      </c>
      <c r="F1216" s="9">
        <v>1.0925</v>
      </c>
      <c r="G1216" s="9">
        <f t="shared" si="53"/>
        <v>1.8633</v>
      </c>
      <c r="H1216" s="10">
        <f>IFERROR(VLOOKUP(C1216,'Policy Adjustors'!$A$7:$C$16,2,FALSE),0)</f>
        <v>0.83</v>
      </c>
      <c r="I1216" s="10">
        <f>IFERROR(VLOOKUP(C1216,'Policy Adjustors'!$A$7:$C$16,3,FALSE),0)</f>
        <v>0.83</v>
      </c>
      <c r="J1216" s="65">
        <f t="shared" si="54"/>
        <v>1.5465</v>
      </c>
      <c r="K1216" s="65">
        <f t="shared" si="55"/>
        <v>1.5465</v>
      </c>
      <c r="L1216" s="44"/>
    </row>
    <row r="1217" spans="1:12" x14ac:dyDescent="0.25">
      <c r="A1217" s="8" t="s">
        <v>1211</v>
      </c>
      <c r="B1217" s="25" t="s">
        <v>2127</v>
      </c>
      <c r="C1217" s="8" t="s">
        <v>1595</v>
      </c>
      <c r="D1217" s="74">
        <v>6.5026592690381371</v>
      </c>
      <c r="E1217" s="9">
        <v>2.4180000000000001</v>
      </c>
      <c r="F1217" s="9">
        <v>1.0925</v>
      </c>
      <c r="G1217" s="9">
        <f t="shared" si="53"/>
        <v>2.6417000000000002</v>
      </c>
      <c r="H1217" s="10">
        <f>IFERROR(VLOOKUP(C1217,'Policy Adjustors'!$A$7:$C$16,2,FALSE),0)</f>
        <v>0.83</v>
      </c>
      <c r="I1217" s="10">
        <f>IFERROR(VLOOKUP(C1217,'Policy Adjustors'!$A$7:$C$16,3,FALSE),0)</f>
        <v>0.83</v>
      </c>
      <c r="J1217" s="65">
        <f t="shared" si="54"/>
        <v>2.1926000000000001</v>
      </c>
      <c r="K1217" s="65">
        <f t="shared" si="55"/>
        <v>2.1926000000000001</v>
      </c>
      <c r="L1217" s="44"/>
    </row>
    <row r="1218" spans="1:12" x14ac:dyDescent="0.25">
      <c r="A1218" s="8" t="s">
        <v>1212</v>
      </c>
      <c r="B1218" s="25" t="s">
        <v>2127</v>
      </c>
      <c r="C1218" s="8" t="s">
        <v>1595</v>
      </c>
      <c r="D1218" s="74">
        <v>11.411781891723297</v>
      </c>
      <c r="E1218" s="9">
        <v>4.5209000000000001</v>
      </c>
      <c r="F1218" s="9">
        <v>1.0925</v>
      </c>
      <c r="G1218" s="9">
        <f t="shared" si="53"/>
        <v>4.9390999999999998</v>
      </c>
      <c r="H1218" s="10">
        <f>IFERROR(VLOOKUP(C1218,'Policy Adjustors'!$A$7:$C$16,2,FALSE),0)</f>
        <v>0.83</v>
      </c>
      <c r="I1218" s="10">
        <f>IFERROR(VLOOKUP(C1218,'Policy Adjustors'!$A$7:$C$16,3,FALSE),0)</f>
        <v>0.83</v>
      </c>
      <c r="J1218" s="65">
        <f t="shared" si="54"/>
        <v>4.0994999999999999</v>
      </c>
      <c r="K1218" s="65">
        <f t="shared" si="55"/>
        <v>4.0994999999999999</v>
      </c>
      <c r="L1218" s="44"/>
    </row>
    <row r="1219" spans="1:12" x14ac:dyDescent="0.25">
      <c r="A1219" s="8" t="s">
        <v>1213</v>
      </c>
      <c r="B1219" s="25" t="s">
        <v>2128</v>
      </c>
      <c r="C1219" s="8" t="s">
        <v>1595</v>
      </c>
      <c r="D1219" s="74">
        <v>2.2938358775895806</v>
      </c>
      <c r="E1219" s="9">
        <v>0.88200000000000001</v>
      </c>
      <c r="F1219" s="9">
        <v>1.0925</v>
      </c>
      <c r="G1219" s="9">
        <f t="shared" si="53"/>
        <v>0.96360000000000001</v>
      </c>
      <c r="H1219" s="10">
        <f>IFERROR(VLOOKUP(C1219,'Policy Adjustors'!$A$7:$C$16,2,FALSE),0)</f>
        <v>0.83</v>
      </c>
      <c r="I1219" s="10">
        <f>IFERROR(VLOOKUP(C1219,'Policy Adjustors'!$A$7:$C$16,3,FALSE),0)</f>
        <v>0.83</v>
      </c>
      <c r="J1219" s="65">
        <f t="shared" si="54"/>
        <v>0.79979999999999996</v>
      </c>
      <c r="K1219" s="65">
        <f t="shared" si="55"/>
        <v>0.79979999999999996</v>
      </c>
      <c r="L1219" s="44"/>
    </row>
    <row r="1220" spans="1:12" x14ac:dyDescent="0.25">
      <c r="A1220" s="8" t="s">
        <v>1214</v>
      </c>
      <c r="B1220" s="25" t="s">
        <v>2128</v>
      </c>
      <c r="C1220" s="8" t="s">
        <v>1595</v>
      </c>
      <c r="D1220" s="74">
        <v>3.6889313693757946</v>
      </c>
      <c r="E1220" s="9">
        <v>1.2341</v>
      </c>
      <c r="F1220" s="9">
        <v>1.0925</v>
      </c>
      <c r="G1220" s="9">
        <f t="shared" si="53"/>
        <v>1.3483000000000001</v>
      </c>
      <c r="H1220" s="10">
        <f>IFERROR(VLOOKUP(C1220,'Policy Adjustors'!$A$7:$C$16,2,FALSE),0)</f>
        <v>0.83</v>
      </c>
      <c r="I1220" s="10">
        <f>IFERROR(VLOOKUP(C1220,'Policy Adjustors'!$A$7:$C$16,3,FALSE),0)</f>
        <v>0.83</v>
      </c>
      <c r="J1220" s="65">
        <f t="shared" si="54"/>
        <v>1.1191</v>
      </c>
      <c r="K1220" s="65">
        <f t="shared" si="55"/>
        <v>1.1191</v>
      </c>
      <c r="L1220" s="44"/>
    </row>
    <row r="1221" spans="1:12" x14ac:dyDescent="0.25">
      <c r="A1221" s="8" t="s">
        <v>1215</v>
      </c>
      <c r="B1221" s="25" t="s">
        <v>2128</v>
      </c>
      <c r="C1221" s="8" t="s">
        <v>1595</v>
      </c>
      <c r="D1221" s="74">
        <v>5.8375491977839431</v>
      </c>
      <c r="E1221" s="9">
        <v>1.9097</v>
      </c>
      <c r="F1221" s="9">
        <v>1.0925</v>
      </c>
      <c r="G1221" s="9">
        <f t="shared" si="53"/>
        <v>2.0863</v>
      </c>
      <c r="H1221" s="10">
        <f>IFERROR(VLOOKUP(C1221,'Policy Adjustors'!$A$7:$C$16,2,FALSE),0)</f>
        <v>0.83</v>
      </c>
      <c r="I1221" s="10">
        <f>IFERROR(VLOOKUP(C1221,'Policy Adjustors'!$A$7:$C$16,3,FALSE),0)</f>
        <v>0.83</v>
      </c>
      <c r="J1221" s="65">
        <f t="shared" si="54"/>
        <v>1.7316</v>
      </c>
      <c r="K1221" s="65">
        <f t="shared" si="55"/>
        <v>1.7316</v>
      </c>
      <c r="L1221" s="44"/>
    </row>
    <row r="1222" spans="1:12" x14ac:dyDescent="0.25">
      <c r="A1222" s="8" t="s">
        <v>1216</v>
      </c>
      <c r="B1222" s="25" t="s">
        <v>2128</v>
      </c>
      <c r="C1222" s="8" t="s">
        <v>1595</v>
      </c>
      <c r="D1222" s="74">
        <v>9.7146713701388165</v>
      </c>
      <c r="E1222" s="9">
        <v>3.6171000000000002</v>
      </c>
      <c r="F1222" s="9">
        <v>1.0925</v>
      </c>
      <c r="G1222" s="9">
        <f t="shared" si="53"/>
        <v>3.9517000000000002</v>
      </c>
      <c r="H1222" s="10">
        <f>IFERROR(VLOOKUP(C1222,'Policy Adjustors'!$A$7:$C$16,2,FALSE),0)</f>
        <v>0.83</v>
      </c>
      <c r="I1222" s="10">
        <f>IFERROR(VLOOKUP(C1222,'Policy Adjustors'!$A$7:$C$16,3,FALSE),0)</f>
        <v>0.83</v>
      </c>
      <c r="J1222" s="65">
        <f t="shared" si="54"/>
        <v>3.2799</v>
      </c>
      <c r="K1222" s="65">
        <f t="shared" si="55"/>
        <v>3.2799</v>
      </c>
      <c r="L1222" s="44"/>
    </row>
    <row r="1223" spans="1:12" x14ac:dyDescent="0.25">
      <c r="A1223" s="8" t="s">
        <v>1217</v>
      </c>
      <c r="B1223" s="25" t="s">
        <v>2129</v>
      </c>
      <c r="C1223" s="8" t="s">
        <v>1595</v>
      </c>
      <c r="D1223" s="74">
        <v>2.2305433941788628</v>
      </c>
      <c r="E1223" s="9">
        <v>0.81320000000000003</v>
      </c>
      <c r="F1223" s="9">
        <v>1.0925</v>
      </c>
      <c r="G1223" s="9">
        <f t="shared" si="53"/>
        <v>0.88839999999999997</v>
      </c>
      <c r="H1223" s="10">
        <f>IFERROR(VLOOKUP(C1223,'Policy Adjustors'!$A$7:$C$16,2,FALSE),0)</f>
        <v>0.83</v>
      </c>
      <c r="I1223" s="10">
        <f>IFERROR(VLOOKUP(C1223,'Policy Adjustors'!$A$7:$C$16,3,FALSE),0)</f>
        <v>0.83</v>
      </c>
      <c r="J1223" s="65">
        <f t="shared" si="54"/>
        <v>0.73740000000000006</v>
      </c>
      <c r="K1223" s="65">
        <f t="shared" si="55"/>
        <v>0.73740000000000006</v>
      </c>
      <c r="L1223" s="44"/>
    </row>
    <row r="1224" spans="1:12" x14ac:dyDescent="0.25">
      <c r="A1224" s="8" t="s">
        <v>1218</v>
      </c>
      <c r="B1224" s="25" t="s">
        <v>2129</v>
      </c>
      <c r="C1224" s="8" t="s">
        <v>1595</v>
      </c>
      <c r="D1224" s="74">
        <v>3.0732775915165065</v>
      </c>
      <c r="E1224" s="9">
        <v>1.0203</v>
      </c>
      <c r="F1224" s="9">
        <v>1.0925</v>
      </c>
      <c r="G1224" s="9">
        <f t="shared" ref="G1224:G1287" si="56">ROUND(E1224*F1224,4)</f>
        <v>1.1147</v>
      </c>
      <c r="H1224" s="10">
        <f>IFERROR(VLOOKUP(C1224,'Policy Adjustors'!$A$7:$C$16,2,FALSE),0)</f>
        <v>0.83</v>
      </c>
      <c r="I1224" s="10">
        <f>IFERROR(VLOOKUP(C1224,'Policy Adjustors'!$A$7:$C$16,3,FALSE),0)</f>
        <v>0.83</v>
      </c>
      <c r="J1224" s="65">
        <f t="shared" ref="J1224:J1286" si="57">ROUND(G1224*H1224,4)</f>
        <v>0.92520000000000002</v>
      </c>
      <c r="K1224" s="65">
        <f t="shared" ref="K1224:K1287" si="58">ROUND(G1224*I1224,4)</f>
        <v>0.92520000000000002</v>
      </c>
      <c r="L1224" s="44"/>
    </row>
    <row r="1225" spans="1:12" x14ac:dyDescent="0.25">
      <c r="A1225" s="8" t="s">
        <v>1219</v>
      </c>
      <c r="B1225" s="25" t="s">
        <v>2129</v>
      </c>
      <c r="C1225" s="8" t="s">
        <v>1595</v>
      </c>
      <c r="D1225" s="74">
        <v>5.3251395277062841</v>
      </c>
      <c r="E1225" s="9">
        <v>1.5879000000000001</v>
      </c>
      <c r="F1225" s="9">
        <v>1.0925</v>
      </c>
      <c r="G1225" s="9">
        <f t="shared" si="56"/>
        <v>1.7347999999999999</v>
      </c>
      <c r="H1225" s="10">
        <f>IFERROR(VLOOKUP(C1225,'Policy Adjustors'!$A$7:$C$16,2,FALSE),0)</f>
        <v>0.83</v>
      </c>
      <c r="I1225" s="10">
        <f>IFERROR(VLOOKUP(C1225,'Policy Adjustors'!$A$7:$C$16,3,FALSE),0)</f>
        <v>0.83</v>
      </c>
      <c r="J1225" s="65">
        <f t="shared" si="57"/>
        <v>1.4399</v>
      </c>
      <c r="K1225" s="65">
        <f t="shared" si="58"/>
        <v>1.4399</v>
      </c>
      <c r="L1225" s="44"/>
    </row>
    <row r="1226" spans="1:12" x14ac:dyDescent="0.25">
      <c r="A1226" s="8" t="s">
        <v>1220</v>
      </c>
      <c r="B1226" s="25" t="s">
        <v>2129</v>
      </c>
      <c r="C1226" s="8" t="s">
        <v>1595</v>
      </c>
      <c r="D1226" s="74">
        <v>8.4066972905967567</v>
      </c>
      <c r="E1226" s="9">
        <v>2.6286</v>
      </c>
      <c r="F1226" s="9">
        <v>1.0925</v>
      </c>
      <c r="G1226" s="9">
        <f t="shared" si="56"/>
        <v>2.8717000000000001</v>
      </c>
      <c r="H1226" s="10">
        <f>IFERROR(VLOOKUP(C1226,'Policy Adjustors'!$A$7:$C$16,2,FALSE),0)</f>
        <v>0.83</v>
      </c>
      <c r="I1226" s="10">
        <f>IFERROR(VLOOKUP(C1226,'Policy Adjustors'!$A$7:$C$16,3,FALSE),0)</f>
        <v>0.83</v>
      </c>
      <c r="J1226" s="65">
        <f t="shared" si="57"/>
        <v>2.3835000000000002</v>
      </c>
      <c r="K1226" s="65">
        <f t="shared" si="58"/>
        <v>2.3835000000000002</v>
      </c>
      <c r="L1226" s="44"/>
    </row>
    <row r="1227" spans="1:12" x14ac:dyDescent="0.25">
      <c r="A1227" s="8" t="s">
        <v>1221</v>
      </c>
      <c r="B1227" s="25" t="s">
        <v>1571</v>
      </c>
      <c r="C1227" s="8" t="s">
        <v>1595</v>
      </c>
      <c r="D1227" s="74">
        <v>1.904829607161415</v>
      </c>
      <c r="E1227" s="9">
        <v>0.45629999999999998</v>
      </c>
      <c r="F1227" s="9">
        <v>1.0925</v>
      </c>
      <c r="G1227" s="9">
        <f t="shared" si="56"/>
        <v>0.4985</v>
      </c>
      <c r="H1227" s="10">
        <f>IFERROR(VLOOKUP(C1227,'Policy Adjustors'!$A$7:$C$16,2,FALSE),0)</f>
        <v>0.83</v>
      </c>
      <c r="I1227" s="10">
        <f>IFERROR(VLOOKUP(C1227,'Policy Adjustors'!$A$7:$C$16,3,FALSE),0)</f>
        <v>0.83</v>
      </c>
      <c r="J1227" s="65">
        <f t="shared" si="57"/>
        <v>0.4138</v>
      </c>
      <c r="K1227" s="65">
        <f t="shared" si="58"/>
        <v>0.4138</v>
      </c>
      <c r="L1227" s="44"/>
    </row>
    <row r="1228" spans="1:12" x14ac:dyDescent="0.25">
      <c r="A1228" s="8" t="s">
        <v>1222</v>
      </c>
      <c r="B1228" s="25" t="s">
        <v>1571</v>
      </c>
      <c r="C1228" s="8" t="s">
        <v>1595</v>
      </c>
      <c r="D1228" s="74">
        <v>2.4812073623490294</v>
      </c>
      <c r="E1228" s="9">
        <v>0.63300000000000001</v>
      </c>
      <c r="F1228" s="9">
        <v>1.0925</v>
      </c>
      <c r="G1228" s="9">
        <f t="shared" si="56"/>
        <v>0.69159999999999999</v>
      </c>
      <c r="H1228" s="10">
        <f>IFERROR(VLOOKUP(C1228,'Policy Adjustors'!$A$7:$C$16,2,FALSE),0)</f>
        <v>0.83</v>
      </c>
      <c r="I1228" s="10">
        <f>IFERROR(VLOOKUP(C1228,'Policy Adjustors'!$A$7:$C$16,3,FALSE),0)</f>
        <v>0.83</v>
      </c>
      <c r="J1228" s="65">
        <f t="shared" si="57"/>
        <v>0.57399999999999995</v>
      </c>
      <c r="K1228" s="65">
        <f t="shared" si="58"/>
        <v>0.57399999999999995</v>
      </c>
      <c r="L1228" s="44"/>
    </row>
    <row r="1229" spans="1:12" x14ac:dyDescent="0.25">
      <c r="A1229" s="8" t="s">
        <v>1223</v>
      </c>
      <c r="B1229" s="25" t="s">
        <v>1571</v>
      </c>
      <c r="C1229" s="8" t="s">
        <v>1595</v>
      </c>
      <c r="D1229" s="74">
        <v>3.5842234110176636</v>
      </c>
      <c r="E1229" s="9">
        <v>0.96079999999999999</v>
      </c>
      <c r="F1229" s="9">
        <v>1.0925</v>
      </c>
      <c r="G1229" s="9">
        <f t="shared" si="56"/>
        <v>1.0497000000000001</v>
      </c>
      <c r="H1229" s="10">
        <f>IFERROR(VLOOKUP(C1229,'Policy Adjustors'!$A$7:$C$16,2,FALSE),0)</f>
        <v>0.83</v>
      </c>
      <c r="I1229" s="10">
        <f>IFERROR(VLOOKUP(C1229,'Policy Adjustors'!$A$7:$C$16,3,FALSE),0)</f>
        <v>0.83</v>
      </c>
      <c r="J1229" s="65">
        <f t="shared" si="57"/>
        <v>0.87129999999999996</v>
      </c>
      <c r="K1229" s="65">
        <f t="shared" si="58"/>
        <v>0.87129999999999996</v>
      </c>
      <c r="L1229" s="44"/>
    </row>
    <row r="1230" spans="1:12" x14ac:dyDescent="0.25">
      <c r="A1230" s="8" t="s">
        <v>1224</v>
      </c>
      <c r="B1230" s="25" t="s">
        <v>1571</v>
      </c>
      <c r="C1230" s="8" t="s">
        <v>1595</v>
      </c>
      <c r="D1230" s="74">
        <v>5.9809605997384878</v>
      </c>
      <c r="E1230" s="9">
        <v>1.8551</v>
      </c>
      <c r="F1230" s="9">
        <v>1.0925</v>
      </c>
      <c r="G1230" s="9">
        <f t="shared" si="56"/>
        <v>2.0266999999999999</v>
      </c>
      <c r="H1230" s="10">
        <f>IFERROR(VLOOKUP(C1230,'Policy Adjustors'!$A$7:$C$16,2,FALSE),0)</f>
        <v>0.83</v>
      </c>
      <c r="I1230" s="10">
        <f>IFERROR(VLOOKUP(C1230,'Policy Adjustors'!$A$7:$C$16,3,FALSE),0)</f>
        <v>0.83</v>
      </c>
      <c r="J1230" s="65">
        <f t="shared" si="57"/>
        <v>1.6821999999999999</v>
      </c>
      <c r="K1230" s="65">
        <f t="shared" si="58"/>
        <v>1.6821999999999999</v>
      </c>
      <c r="L1230" s="44"/>
    </row>
    <row r="1231" spans="1:12" x14ac:dyDescent="0.25">
      <c r="A1231" s="8" t="s">
        <v>1225</v>
      </c>
      <c r="B1231" s="25" t="s">
        <v>1572</v>
      </c>
      <c r="C1231" s="8" t="s">
        <v>1595</v>
      </c>
      <c r="D1231" s="74">
        <v>1.3740752864516048</v>
      </c>
      <c r="E1231" s="9">
        <v>0.30530000000000002</v>
      </c>
      <c r="F1231" s="9">
        <v>1.0925</v>
      </c>
      <c r="G1231" s="9">
        <f t="shared" si="56"/>
        <v>0.33350000000000002</v>
      </c>
      <c r="H1231" s="10">
        <f>IFERROR(VLOOKUP(C1231,'Policy Adjustors'!$A$7:$C$16,2,FALSE),0)</f>
        <v>0.83</v>
      </c>
      <c r="I1231" s="10">
        <f>IFERROR(VLOOKUP(C1231,'Policy Adjustors'!$A$7:$C$16,3,FALSE),0)</f>
        <v>0.83</v>
      </c>
      <c r="J1231" s="65">
        <f t="shared" si="57"/>
        <v>0.27679999999999999</v>
      </c>
      <c r="K1231" s="65">
        <f t="shared" si="58"/>
        <v>0.27679999999999999</v>
      </c>
      <c r="L1231" s="44"/>
    </row>
    <row r="1232" spans="1:12" x14ac:dyDescent="0.25">
      <c r="A1232" s="8" t="s">
        <v>1226</v>
      </c>
      <c r="B1232" s="25" t="s">
        <v>1572</v>
      </c>
      <c r="C1232" s="8" t="s">
        <v>1595</v>
      </c>
      <c r="D1232" s="74">
        <v>1.8213826172101599</v>
      </c>
      <c r="E1232" s="9">
        <v>0.4556</v>
      </c>
      <c r="F1232" s="9">
        <v>1.0925</v>
      </c>
      <c r="G1232" s="9">
        <f t="shared" si="56"/>
        <v>0.49769999999999998</v>
      </c>
      <c r="H1232" s="10">
        <f>IFERROR(VLOOKUP(C1232,'Policy Adjustors'!$A$7:$C$16,2,FALSE),0)</f>
        <v>0.83</v>
      </c>
      <c r="I1232" s="10">
        <f>IFERROR(VLOOKUP(C1232,'Policy Adjustors'!$A$7:$C$16,3,FALSE),0)</f>
        <v>0.83</v>
      </c>
      <c r="J1232" s="65">
        <f t="shared" si="57"/>
        <v>0.41310000000000002</v>
      </c>
      <c r="K1232" s="65">
        <f t="shared" si="58"/>
        <v>0.41310000000000002</v>
      </c>
      <c r="L1232" s="44"/>
    </row>
    <row r="1233" spans="1:12" x14ac:dyDescent="0.25">
      <c r="A1233" s="8" t="s">
        <v>1227</v>
      </c>
      <c r="B1233" s="25" t="s">
        <v>1572</v>
      </c>
      <c r="C1233" s="8" t="s">
        <v>1595</v>
      </c>
      <c r="D1233" s="74">
        <v>3.0804941908514252</v>
      </c>
      <c r="E1233" s="9">
        <v>0.91830000000000001</v>
      </c>
      <c r="F1233" s="9">
        <v>1.0925</v>
      </c>
      <c r="G1233" s="9">
        <f t="shared" si="56"/>
        <v>1.0032000000000001</v>
      </c>
      <c r="H1233" s="10">
        <f>IFERROR(VLOOKUP(C1233,'Policy Adjustors'!$A$7:$C$16,2,FALSE),0)</f>
        <v>0.83</v>
      </c>
      <c r="I1233" s="10">
        <f>IFERROR(VLOOKUP(C1233,'Policy Adjustors'!$A$7:$C$16,3,FALSE),0)</f>
        <v>0.83</v>
      </c>
      <c r="J1233" s="65">
        <f t="shared" si="57"/>
        <v>0.8327</v>
      </c>
      <c r="K1233" s="65">
        <f t="shared" si="58"/>
        <v>0.8327</v>
      </c>
      <c r="L1233" s="44"/>
    </row>
    <row r="1234" spans="1:12" x14ac:dyDescent="0.25">
      <c r="A1234" s="8" t="s">
        <v>1228</v>
      </c>
      <c r="B1234" s="25" t="s">
        <v>1572</v>
      </c>
      <c r="C1234" s="8" t="s">
        <v>1595</v>
      </c>
      <c r="D1234" s="74">
        <v>5.6294227764680933</v>
      </c>
      <c r="E1234" s="9">
        <v>1.7748999999999999</v>
      </c>
      <c r="F1234" s="9">
        <v>1.0925</v>
      </c>
      <c r="G1234" s="9">
        <f t="shared" si="56"/>
        <v>1.9391</v>
      </c>
      <c r="H1234" s="10">
        <f>IFERROR(VLOOKUP(C1234,'Policy Adjustors'!$A$7:$C$16,2,FALSE),0)</f>
        <v>0.83</v>
      </c>
      <c r="I1234" s="10">
        <f>IFERROR(VLOOKUP(C1234,'Policy Adjustors'!$A$7:$C$16,3,FALSE),0)</f>
        <v>0.83</v>
      </c>
      <c r="J1234" s="65">
        <f t="shared" si="57"/>
        <v>1.6094999999999999</v>
      </c>
      <c r="K1234" s="65">
        <f t="shared" si="58"/>
        <v>1.6094999999999999</v>
      </c>
      <c r="L1234" s="44"/>
    </row>
    <row r="1235" spans="1:12" x14ac:dyDescent="0.25">
      <c r="A1235" s="8" t="s">
        <v>1229</v>
      </c>
      <c r="B1235" s="25" t="s">
        <v>1573</v>
      </c>
      <c r="C1235" s="8" t="s">
        <v>1595</v>
      </c>
      <c r="D1235" s="74">
        <v>1.4941307350921418</v>
      </c>
      <c r="E1235" s="9">
        <v>0.34949999999999998</v>
      </c>
      <c r="F1235" s="9">
        <v>1.0925</v>
      </c>
      <c r="G1235" s="9">
        <f t="shared" si="56"/>
        <v>0.38179999999999997</v>
      </c>
      <c r="H1235" s="10">
        <f>IFERROR(VLOOKUP(C1235,'Policy Adjustors'!$A$7:$C$16,2,FALSE),0)</f>
        <v>0.83</v>
      </c>
      <c r="I1235" s="10">
        <f>IFERROR(VLOOKUP(C1235,'Policy Adjustors'!$A$7:$C$16,3,FALSE),0)</f>
        <v>0.83</v>
      </c>
      <c r="J1235" s="65">
        <f t="shared" si="57"/>
        <v>0.31690000000000002</v>
      </c>
      <c r="K1235" s="65">
        <f t="shared" si="58"/>
        <v>0.31690000000000002</v>
      </c>
      <c r="L1235" s="44"/>
    </row>
    <row r="1236" spans="1:12" x14ac:dyDescent="0.25">
      <c r="A1236" s="8" t="s">
        <v>1230</v>
      </c>
      <c r="B1236" s="25" t="s">
        <v>1573</v>
      </c>
      <c r="C1236" s="8" t="s">
        <v>1595</v>
      </c>
      <c r="D1236" s="74">
        <v>2.0609713774432139</v>
      </c>
      <c r="E1236" s="9">
        <v>0.49309999999999998</v>
      </c>
      <c r="F1236" s="9">
        <v>1.0925</v>
      </c>
      <c r="G1236" s="9">
        <f t="shared" si="56"/>
        <v>0.53869999999999996</v>
      </c>
      <c r="H1236" s="10">
        <f>IFERROR(VLOOKUP(C1236,'Policy Adjustors'!$A$7:$C$16,2,FALSE),0)</f>
        <v>0.83</v>
      </c>
      <c r="I1236" s="10">
        <f>IFERROR(VLOOKUP(C1236,'Policy Adjustors'!$A$7:$C$16,3,FALSE),0)</f>
        <v>0.83</v>
      </c>
      <c r="J1236" s="65">
        <f t="shared" si="57"/>
        <v>0.4471</v>
      </c>
      <c r="K1236" s="65">
        <f t="shared" si="58"/>
        <v>0.4471</v>
      </c>
      <c r="L1236" s="44"/>
    </row>
    <row r="1237" spans="1:12" x14ac:dyDescent="0.25">
      <c r="A1237" s="8" t="s">
        <v>1231</v>
      </c>
      <c r="B1237" s="25" t="s">
        <v>1573</v>
      </c>
      <c r="C1237" s="8" t="s">
        <v>1595</v>
      </c>
      <c r="D1237" s="74">
        <v>2.7989213787771452</v>
      </c>
      <c r="E1237" s="9">
        <v>0.73440000000000005</v>
      </c>
      <c r="F1237" s="9">
        <v>1.0925</v>
      </c>
      <c r="G1237" s="9">
        <f t="shared" si="56"/>
        <v>0.80230000000000001</v>
      </c>
      <c r="H1237" s="10">
        <f>IFERROR(VLOOKUP(C1237,'Policy Adjustors'!$A$7:$C$16,2,FALSE),0)</f>
        <v>0.83</v>
      </c>
      <c r="I1237" s="10">
        <f>IFERROR(VLOOKUP(C1237,'Policy Adjustors'!$A$7:$C$16,3,FALSE),0)</f>
        <v>0.83</v>
      </c>
      <c r="J1237" s="65">
        <f t="shared" si="57"/>
        <v>0.66590000000000005</v>
      </c>
      <c r="K1237" s="65">
        <f t="shared" si="58"/>
        <v>0.66590000000000005</v>
      </c>
      <c r="L1237" s="44"/>
    </row>
    <row r="1238" spans="1:12" x14ac:dyDescent="0.25">
      <c r="A1238" s="8" t="s">
        <v>1232</v>
      </c>
      <c r="B1238" s="25" t="s">
        <v>1573</v>
      </c>
      <c r="C1238" s="8" t="s">
        <v>1595</v>
      </c>
      <c r="D1238" s="74">
        <v>3.9843862250668654</v>
      </c>
      <c r="E1238" s="9">
        <v>1.3161</v>
      </c>
      <c r="F1238" s="9">
        <v>1.0925</v>
      </c>
      <c r="G1238" s="9">
        <f t="shared" si="56"/>
        <v>1.4378</v>
      </c>
      <c r="H1238" s="10">
        <f>IFERROR(VLOOKUP(C1238,'Policy Adjustors'!$A$7:$C$16,2,FALSE),0)</f>
        <v>0.83</v>
      </c>
      <c r="I1238" s="10">
        <f>IFERROR(VLOOKUP(C1238,'Policy Adjustors'!$A$7:$C$16,3,FALSE),0)</f>
        <v>0.83</v>
      </c>
      <c r="J1238" s="65">
        <f t="shared" si="57"/>
        <v>1.1934</v>
      </c>
      <c r="K1238" s="65">
        <f t="shared" si="58"/>
        <v>1.1934</v>
      </c>
      <c r="L1238" s="44"/>
    </row>
    <row r="1239" spans="1:12" x14ac:dyDescent="0.25">
      <c r="A1239" s="8" t="s">
        <v>1233</v>
      </c>
      <c r="B1239" s="25" t="s">
        <v>1574</v>
      </c>
      <c r="C1239" s="8" t="s">
        <v>1595</v>
      </c>
      <c r="D1239" s="74">
        <v>2.2992795231986149</v>
      </c>
      <c r="E1239" s="9">
        <v>0.5333</v>
      </c>
      <c r="F1239" s="9">
        <v>1.0925</v>
      </c>
      <c r="G1239" s="9">
        <f t="shared" si="56"/>
        <v>0.58260000000000001</v>
      </c>
      <c r="H1239" s="10">
        <f>IFERROR(VLOOKUP(C1239,'Policy Adjustors'!$A$7:$C$16,2,FALSE),0)</f>
        <v>0.83</v>
      </c>
      <c r="I1239" s="10">
        <f>IFERROR(VLOOKUP(C1239,'Policy Adjustors'!$A$7:$C$16,3,FALSE),0)</f>
        <v>0.83</v>
      </c>
      <c r="J1239" s="65">
        <f t="shared" si="57"/>
        <v>0.48359999999999997</v>
      </c>
      <c r="K1239" s="65">
        <f t="shared" si="58"/>
        <v>0.48359999999999997</v>
      </c>
      <c r="L1239" s="44"/>
    </row>
    <row r="1240" spans="1:12" x14ac:dyDescent="0.25">
      <c r="A1240" s="8" t="s">
        <v>1234</v>
      </c>
      <c r="B1240" s="25" t="s">
        <v>1574</v>
      </c>
      <c r="C1240" s="8" t="s">
        <v>1595</v>
      </c>
      <c r="D1240" s="74">
        <v>2.8582905605780464</v>
      </c>
      <c r="E1240" s="9">
        <v>0.65500000000000003</v>
      </c>
      <c r="F1240" s="9">
        <v>1.0925</v>
      </c>
      <c r="G1240" s="9">
        <f t="shared" si="56"/>
        <v>0.71560000000000001</v>
      </c>
      <c r="H1240" s="10">
        <f>IFERROR(VLOOKUP(C1240,'Policy Adjustors'!$A$7:$C$16,2,FALSE),0)</f>
        <v>0.83</v>
      </c>
      <c r="I1240" s="10">
        <f>IFERROR(VLOOKUP(C1240,'Policy Adjustors'!$A$7:$C$16,3,FALSE),0)</f>
        <v>0.83</v>
      </c>
      <c r="J1240" s="65">
        <f t="shared" si="57"/>
        <v>0.59389999999999998</v>
      </c>
      <c r="K1240" s="65">
        <f t="shared" si="58"/>
        <v>0.59389999999999998</v>
      </c>
      <c r="L1240" s="44"/>
    </row>
    <row r="1241" spans="1:12" x14ac:dyDescent="0.25">
      <c r="A1241" s="8" t="s">
        <v>1235</v>
      </c>
      <c r="B1241" s="25" t="s">
        <v>1574</v>
      </c>
      <c r="C1241" s="8" t="s">
        <v>1595</v>
      </c>
      <c r="D1241" s="74">
        <v>3.9895780806023868</v>
      </c>
      <c r="E1241" s="9">
        <v>0.95989999999999998</v>
      </c>
      <c r="F1241" s="9">
        <v>1.0925</v>
      </c>
      <c r="G1241" s="9">
        <f t="shared" si="56"/>
        <v>1.0487</v>
      </c>
      <c r="H1241" s="10">
        <f>IFERROR(VLOOKUP(C1241,'Policy Adjustors'!$A$7:$C$16,2,FALSE),0)</f>
        <v>0.83</v>
      </c>
      <c r="I1241" s="10">
        <f>IFERROR(VLOOKUP(C1241,'Policy Adjustors'!$A$7:$C$16,3,FALSE),0)</f>
        <v>0.83</v>
      </c>
      <c r="J1241" s="65">
        <f t="shared" si="57"/>
        <v>0.87039999999999995</v>
      </c>
      <c r="K1241" s="65">
        <f t="shared" si="58"/>
        <v>0.87039999999999995</v>
      </c>
      <c r="L1241" s="44"/>
    </row>
    <row r="1242" spans="1:12" x14ac:dyDescent="0.25">
      <c r="A1242" s="8" t="s">
        <v>1236</v>
      </c>
      <c r="B1242" s="25" t="s">
        <v>1574</v>
      </c>
      <c r="C1242" s="8" t="s">
        <v>1595</v>
      </c>
      <c r="D1242" s="74">
        <v>6.398085925837214</v>
      </c>
      <c r="E1242" s="9">
        <v>1.7148000000000001</v>
      </c>
      <c r="F1242" s="9">
        <v>1.0925</v>
      </c>
      <c r="G1242" s="9">
        <f t="shared" si="56"/>
        <v>1.8734</v>
      </c>
      <c r="H1242" s="10">
        <f>IFERROR(VLOOKUP(C1242,'Policy Adjustors'!$A$7:$C$16,2,FALSE),0)</f>
        <v>0.83</v>
      </c>
      <c r="I1242" s="10">
        <f>IFERROR(VLOOKUP(C1242,'Policy Adjustors'!$A$7:$C$16,3,FALSE),0)</f>
        <v>0.83</v>
      </c>
      <c r="J1242" s="65">
        <f t="shared" si="57"/>
        <v>1.5548999999999999</v>
      </c>
      <c r="K1242" s="65">
        <f t="shared" si="58"/>
        <v>1.5548999999999999</v>
      </c>
      <c r="L1242" s="44"/>
    </row>
    <row r="1243" spans="1:12" x14ac:dyDescent="0.25">
      <c r="A1243" s="8" t="s">
        <v>1237</v>
      </c>
      <c r="B1243" s="25" t="s">
        <v>1575</v>
      </c>
      <c r="C1243" s="8" t="s">
        <v>1595</v>
      </c>
      <c r="D1243" s="74">
        <v>1.5910289742827961</v>
      </c>
      <c r="E1243" s="9">
        <v>0.3619</v>
      </c>
      <c r="F1243" s="9">
        <v>1.0925</v>
      </c>
      <c r="G1243" s="9">
        <f t="shared" si="56"/>
        <v>0.39539999999999997</v>
      </c>
      <c r="H1243" s="10">
        <f>IFERROR(VLOOKUP(C1243,'Policy Adjustors'!$A$7:$C$16,2,FALSE),0)</f>
        <v>0.83</v>
      </c>
      <c r="I1243" s="10">
        <f>IFERROR(VLOOKUP(C1243,'Policy Adjustors'!$A$7:$C$16,3,FALSE),0)</f>
        <v>0.83</v>
      </c>
      <c r="J1243" s="65">
        <f t="shared" si="57"/>
        <v>0.32819999999999999</v>
      </c>
      <c r="K1243" s="65">
        <f t="shared" si="58"/>
        <v>0.32819999999999999</v>
      </c>
      <c r="L1243" s="44"/>
    </row>
    <row r="1244" spans="1:12" x14ac:dyDescent="0.25">
      <c r="A1244" s="8" t="s">
        <v>1238</v>
      </c>
      <c r="B1244" s="25" t="s">
        <v>1575</v>
      </c>
      <c r="C1244" s="8" t="s">
        <v>1595</v>
      </c>
      <c r="D1244" s="74">
        <v>2.2801047399937646</v>
      </c>
      <c r="E1244" s="9">
        <v>0.51100000000000001</v>
      </c>
      <c r="F1244" s="9">
        <v>1.0925</v>
      </c>
      <c r="G1244" s="9">
        <f t="shared" si="56"/>
        <v>0.55830000000000002</v>
      </c>
      <c r="H1244" s="10">
        <f>IFERROR(VLOOKUP(C1244,'Policy Adjustors'!$A$7:$C$16,2,FALSE),0)</f>
        <v>0.83</v>
      </c>
      <c r="I1244" s="10">
        <f>IFERROR(VLOOKUP(C1244,'Policy Adjustors'!$A$7:$C$16,3,FALSE),0)</f>
        <v>0.83</v>
      </c>
      <c r="J1244" s="65">
        <f t="shared" si="57"/>
        <v>0.46339999999999998</v>
      </c>
      <c r="K1244" s="65">
        <f t="shared" si="58"/>
        <v>0.46339999999999998</v>
      </c>
      <c r="L1244" s="44"/>
    </row>
    <row r="1245" spans="1:12" x14ac:dyDescent="0.25">
      <c r="A1245" s="8" t="s">
        <v>1239</v>
      </c>
      <c r="B1245" s="25" t="s">
        <v>1575</v>
      </c>
      <c r="C1245" s="8" t="s">
        <v>1595</v>
      </c>
      <c r="D1245" s="74">
        <v>3.6221269413760395</v>
      </c>
      <c r="E1245" s="9">
        <v>0.85229999999999995</v>
      </c>
      <c r="F1245" s="9">
        <v>1.0925</v>
      </c>
      <c r="G1245" s="9">
        <f t="shared" si="56"/>
        <v>0.93110000000000004</v>
      </c>
      <c r="H1245" s="10">
        <f>IFERROR(VLOOKUP(C1245,'Policy Adjustors'!$A$7:$C$16,2,FALSE),0)</f>
        <v>0.83</v>
      </c>
      <c r="I1245" s="10">
        <f>IFERROR(VLOOKUP(C1245,'Policy Adjustors'!$A$7:$C$16,3,FALSE),0)</f>
        <v>0.83</v>
      </c>
      <c r="J1245" s="65">
        <f t="shared" si="57"/>
        <v>0.77280000000000004</v>
      </c>
      <c r="K1245" s="65">
        <f t="shared" si="58"/>
        <v>0.77280000000000004</v>
      </c>
      <c r="L1245" s="44"/>
    </row>
    <row r="1246" spans="1:12" x14ac:dyDescent="0.25">
      <c r="A1246" s="8" t="s">
        <v>1240</v>
      </c>
      <c r="B1246" s="25" t="s">
        <v>1575</v>
      </c>
      <c r="C1246" s="8" t="s">
        <v>1595</v>
      </c>
      <c r="D1246" s="74">
        <v>5.3822903096085843</v>
      </c>
      <c r="E1246" s="9">
        <v>1.9648000000000001</v>
      </c>
      <c r="F1246" s="9">
        <v>1.0925</v>
      </c>
      <c r="G1246" s="9">
        <f t="shared" si="56"/>
        <v>2.1465000000000001</v>
      </c>
      <c r="H1246" s="10">
        <f>IFERROR(VLOOKUP(C1246,'Policy Adjustors'!$A$7:$C$16,2,FALSE),0)</f>
        <v>0.83</v>
      </c>
      <c r="I1246" s="10">
        <f>IFERROR(VLOOKUP(C1246,'Policy Adjustors'!$A$7:$C$16,3,FALSE),0)</f>
        <v>0.83</v>
      </c>
      <c r="J1246" s="65">
        <f t="shared" si="57"/>
        <v>1.7816000000000001</v>
      </c>
      <c r="K1246" s="65">
        <f t="shared" si="58"/>
        <v>1.7816000000000001</v>
      </c>
      <c r="L1246" s="44"/>
    </row>
    <row r="1247" spans="1:12" x14ac:dyDescent="0.25">
      <c r="A1247" s="8" t="s">
        <v>1241</v>
      </c>
      <c r="B1247" s="25" t="s">
        <v>1576</v>
      </c>
      <c r="C1247" s="8" t="s">
        <v>1595</v>
      </c>
      <c r="D1247" s="74">
        <v>1.4796793397914931</v>
      </c>
      <c r="E1247" s="9">
        <v>0.4783</v>
      </c>
      <c r="F1247" s="9">
        <v>1.0925</v>
      </c>
      <c r="G1247" s="9">
        <f t="shared" si="56"/>
        <v>0.52249999999999996</v>
      </c>
      <c r="H1247" s="10">
        <f>IFERROR(VLOOKUP(C1247,'Policy Adjustors'!$A$7:$C$16,2,FALSE),0)</f>
        <v>0.83</v>
      </c>
      <c r="I1247" s="10">
        <f>IFERROR(VLOOKUP(C1247,'Policy Adjustors'!$A$7:$C$16,3,FALSE),0)</f>
        <v>0.83</v>
      </c>
      <c r="J1247" s="65">
        <f t="shared" si="57"/>
        <v>0.43369999999999997</v>
      </c>
      <c r="K1247" s="65">
        <f t="shared" si="58"/>
        <v>0.43369999999999997</v>
      </c>
      <c r="L1247" s="44"/>
    </row>
    <row r="1248" spans="1:12" x14ac:dyDescent="0.25">
      <c r="A1248" s="8" t="s">
        <v>1242</v>
      </c>
      <c r="B1248" s="25" t="s">
        <v>1576</v>
      </c>
      <c r="C1248" s="8" t="s">
        <v>1595</v>
      </c>
      <c r="D1248" s="74">
        <v>1.9204243856778633</v>
      </c>
      <c r="E1248" s="9">
        <v>0.51259999999999994</v>
      </c>
      <c r="F1248" s="9">
        <v>1.0925</v>
      </c>
      <c r="G1248" s="9">
        <f t="shared" si="56"/>
        <v>0.56000000000000005</v>
      </c>
      <c r="H1248" s="10">
        <f>IFERROR(VLOOKUP(C1248,'Policy Adjustors'!$A$7:$C$16,2,FALSE),0)</f>
        <v>0.83</v>
      </c>
      <c r="I1248" s="10">
        <f>IFERROR(VLOOKUP(C1248,'Policy Adjustors'!$A$7:$C$16,3,FALSE),0)</f>
        <v>0.83</v>
      </c>
      <c r="J1248" s="65">
        <f t="shared" si="57"/>
        <v>0.46479999999999999</v>
      </c>
      <c r="K1248" s="65">
        <f t="shared" si="58"/>
        <v>0.46479999999999999</v>
      </c>
      <c r="L1248" s="44"/>
    </row>
    <row r="1249" spans="1:12" x14ac:dyDescent="0.25">
      <c r="A1249" s="8" t="s">
        <v>1243</v>
      </c>
      <c r="B1249" s="25" t="s">
        <v>1576</v>
      </c>
      <c r="C1249" s="8" t="s">
        <v>1595</v>
      </c>
      <c r="D1249" s="74">
        <v>2.4718046243097396</v>
      </c>
      <c r="E1249" s="9">
        <v>0.69159999999999999</v>
      </c>
      <c r="F1249" s="9">
        <v>1.0925</v>
      </c>
      <c r="G1249" s="9">
        <f t="shared" si="56"/>
        <v>0.75560000000000005</v>
      </c>
      <c r="H1249" s="10">
        <f>IFERROR(VLOOKUP(C1249,'Policy Adjustors'!$A$7:$C$16,2,FALSE),0)</f>
        <v>0.83</v>
      </c>
      <c r="I1249" s="10">
        <f>IFERROR(VLOOKUP(C1249,'Policy Adjustors'!$A$7:$C$16,3,FALSE),0)</f>
        <v>0.83</v>
      </c>
      <c r="J1249" s="65">
        <f t="shared" si="57"/>
        <v>0.62709999999999999</v>
      </c>
      <c r="K1249" s="65">
        <f t="shared" si="58"/>
        <v>0.62709999999999999</v>
      </c>
      <c r="L1249" s="44"/>
    </row>
    <row r="1250" spans="1:12" x14ac:dyDescent="0.25">
      <c r="A1250" s="8" t="s">
        <v>1244</v>
      </c>
      <c r="B1250" s="25" t="s">
        <v>1576</v>
      </c>
      <c r="C1250" s="8" t="s">
        <v>1595</v>
      </c>
      <c r="D1250" s="74">
        <v>3.5415347886475095</v>
      </c>
      <c r="E1250" s="9">
        <v>1.2954000000000001</v>
      </c>
      <c r="F1250" s="9">
        <v>1.0925</v>
      </c>
      <c r="G1250" s="9">
        <f t="shared" si="56"/>
        <v>1.4152</v>
      </c>
      <c r="H1250" s="10">
        <f>IFERROR(VLOOKUP(C1250,'Policy Adjustors'!$A$7:$C$16,2,FALSE),0)</f>
        <v>0.83</v>
      </c>
      <c r="I1250" s="10">
        <f>IFERROR(VLOOKUP(C1250,'Policy Adjustors'!$A$7:$C$16,3,FALSE),0)</f>
        <v>0.83</v>
      </c>
      <c r="J1250" s="65">
        <f t="shared" si="57"/>
        <v>1.1746000000000001</v>
      </c>
      <c r="K1250" s="65">
        <f t="shared" si="58"/>
        <v>1.1746000000000001</v>
      </c>
      <c r="L1250" s="44"/>
    </row>
    <row r="1251" spans="1:12" x14ac:dyDescent="0.25">
      <c r="A1251" s="8" t="s">
        <v>1245</v>
      </c>
      <c r="B1251" s="25" t="s">
        <v>1577</v>
      </c>
      <c r="C1251" s="8" t="s">
        <v>1595</v>
      </c>
      <c r="D1251" s="74">
        <v>1.7749046367524113</v>
      </c>
      <c r="E1251" s="9">
        <v>0.3725</v>
      </c>
      <c r="F1251" s="9">
        <v>1.0925</v>
      </c>
      <c r="G1251" s="9">
        <f t="shared" si="56"/>
        <v>0.40699999999999997</v>
      </c>
      <c r="H1251" s="10">
        <f>IFERROR(VLOOKUP(C1251,'Policy Adjustors'!$A$7:$C$16,2,FALSE),0)</f>
        <v>0.83</v>
      </c>
      <c r="I1251" s="10">
        <f>IFERROR(VLOOKUP(C1251,'Policy Adjustors'!$A$7:$C$16,3,FALSE),0)</f>
        <v>0.83</v>
      </c>
      <c r="J1251" s="65">
        <f t="shared" si="57"/>
        <v>0.33779999999999999</v>
      </c>
      <c r="K1251" s="65">
        <f t="shared" si="58"/>
        <v>0.33779999999999999</v>
      </c>
      <c r="L1251" s="44"/>
    </row>
    <row r="1252" spans="1:12" x14ac:dyDescent="0.25">
      <c r="A1252" s="8" t="s">
        <v>1246</v>
      </c>
      <c r="B1252" s="25" t="s">
        <v>1577</v>
      </c>
      <c r="C1252" s="8" t="s">
        <v>1595</v>
      </c>
      <c r="D1252" s="74">
        <v>2.263701952078514</v>
      </c>
      <c r="E1252" s="9">
        <v>0.46439999999999998</v>
      </c>
      <c r="F1252" s="9">
        <v>1.0925</v>
      </c>
      <c r="G1252" s="9">
        <f t="shared" si="56"/>
        <v>0.50739999999999996</v>
      </c>
      <c r="H1252" s="10">
        <f>IFERROR(VLOOKUP(C1252,'Policy Adjustors'!$A$7:$C$16,2,FALSE),0)</f>
        <v>0.83</v>
      </c>
      <c r="I1252" s="10">
        <f>IFERROR(VLOOKUP(C1252,'Policy Adjustors'!$A$7:$C$16,3,FALSE),0)</f>
        <v>0.83</v>
      </c>
      <c r="J1252" s="65">
        <f t="shared" si="57"/>
        <v>0.42109999999999997</v>
      </c>
      <c r="K1252" s="65">
        <f t="shared" si="58"/>
        <v>0.42109999999999997</v>
      </c>
      <c r="L1252" s="44"/>
    </row>
    <row r="1253" spans="1:12" x14ac:dyDescent="0.25">
      <c r="A1253" s="8" t="s">
        <v>1247</v>
      </c>
      <c r="B1253" s="25" t="s">
        <v>1577</v>
      </c>
      <c r="C1253" s="8" t="s">
        <v>1595</v>
      </c>
      <c r="D1253" s="74">
        <v>3.0268371235068647</v>
      </c>
      <c r="E1253" s="9">
        <v>0.75480000000000003</v>
      </c>
      <c r="F1253" s="9">
        <v>1.0925</v>
      </c>
      <c r="G1253" s="9">
        <f t="shared" si="56"/>
        <v>0.8246</v>
      </c>
      <c r="H1253" s="10">
        <f>IFERROR(VLOOKUP(C1253,'Policy Adjustors'!$A$7:$C$16,2,FALSE),0)</f>
        <v>0.83</v>
      </c>
      <c r="I1253" s="10">
        <f>IFERROR(VLOOKUP(C1253,'Policy Adjustors'!$A$7:$C$16,3,FALSE),0)</f>
        <v>0.83</v>
      </c>
      <c r="J1253" s="65">
        <f t="shared" si="57"/>
        <v>0.68440000000000001</v>
      </c>
      <c r="K1253" s="65">
        <f t="shared" si="58"/>
        <v>0.68440000000000001</v>
      </c>
      <c r="L1253" s="44"/>
    </row>
    <row r="1254" spans="1:12" x14ac:dyDescent="0.25">
      <c r="A1254" s="8" t="s">
        <v>1248</v>
      </c>
      <c r="B1254" s="25" t="s">
        <v>1577</v>
      </c>
      <c r="C1254" s="8" t="s">
        <v>1595</v>
      </c>
      <c r="D1254" s="74">
        <v>4.432491340472299</v>
      </c>
      <c r="E1254" s="9">
        <v>1.4156</v>
      </c>
      <c r="F1254" s="9">
        <v>1.0925</v>
      </c>
      <c r="G1254" s="9">
        <f t="shared" si="56"/>
        <v>1.5465</v>
      </c>
      <c r="H1254" s="10">
        <f>IFERROR(VLOOKUP(C1254,'Policy Adjustors'!$A$7:$C$16,2,FALSE),0)</f>
        <v>0.83</v>
      </c>
      <c r="I1254" s="10">
        <f>IFERROR(VLOOKUP(C1254,'Policy Adjustors'!$A$7:$C$16,3,FALSE),0)</f>
        <v>0.83</v>
      </c>
      <c r="J1254" s="65">
        <f t="shared" si="57"/>
        <v>1.2836000000000001</v>
      </c>
      <c r="K1254" s="65">
        <f t="shared" si="58"/>
        <v>1.2836000000000001</v>
      </c>
      <c r="L1254" s="44"/>
    </row>
    <row r="1255" spans="1:12" x14ac:dyDescent="0.25">
      <c r="A1255" s="8" t="s">
        <v>1249</v>
      </c>
      <c r="B1255" s="25" t="s">
        <v>1578</v>
      </c>
      <c r="C1255" s="8" t="s">
        <v>1595</v>
      </c>
      <c r="D1255" s="74">
        <v>13.999999999999998</v>
      </c>
      <c r="E1255" s="9">
        <v>1.5647</v>
      </c>
      <c r="F1255" s="9">
        <v>1.0925</v>
      </c>
      <c r="G1255" s="9">
        <f t="shared" si="56"/>
        <v>1.7094</v>
      </c>
      <c r="H1255" s="10">
        <f>IFERROR(VLOOKUP(C1255,'Policy Adjustors'!$A$7:$C$16,2,FALSE),0)</f>
        <v>0.83</v>
      </c>
      <c r="I1255" s="10">
        <f>IFERROR(VLOOKUP(C1255,'Policy Adjustors'!$A$7:$C$16,3,FALSE),0)</f>
        <v>0.83</v>
      </c>
      <c r="J1255" s="65">
        <f t="shared" si="57"/>
        <v>1.4188000000000001</v>
      </c>
      <c r="K1255" s="65">
        <f t="shared" si="58"/>
        <v>1.4188000000000001</v>
      </c>
      <c r="L1255" s="44"/>
    </row>
    <row r="1256" spans="1:12" x14ac:dyDescent="0.25">
      <c r="A1256" s="8" t="s">
        <v>1250</v>
      </c>
      <c r="B1256" s="25" t="s">
        <v>1578</v>
      </c>
      <c r="C1256" s="8" t="s">
        <v>1595</v>
      </c>
      <c r="D1256" s="74">
        <v>13.999999999999998</v>
      </c>
      <c r="E1256" s="9">
        <v>1.7809999999999999</v>
      </c>
      <c r="F1256" s="9">
        <v>1.0925</v>
      </c>
      <c r="G1256" s="9">
        <f t="shared" si="56"/>
        <v>1.9457</v>
      </c>
      <c r="H1256" s="10">
        <f>IFERROR(VLOOKUP(C1256,'Policy Adjustors'!$A$7:$C$16,2,FALSE),0)</f>
        <v>0.83</v>
      </c>
      <c r="I1256" s="10">
        <f>IFERROR(VLOOKUP(C1256,'Policy Adjustors'!$A$7:$C$16,3,FALSE),0)</f>
        <v>0.83</v>
      </c>
      <c r="J1256" s="65">
        <f t="shared" si="57"/>
        <v>1.6149</v>
      </c>
      <c r="K1256" s="65">
        <f t="shared" si="58"/>
        <v>1.6149</v>
      </c>
      <c r="L1256" s="44"/>
    </row>
    <row r="1257" spans="1:12" x14ac:dyDescent="0.25">
      <c r="A1257" s="8" t="s">
        <v>1251</v>
      </c>
      <c r="B1257" s="25" t="s">
        <v>1578</v>
      </c>
      <c r="C1257" s="8" t="s">
        <v>1595</v>
      </c>
      <c r="D1257" s="74">
        <v>18.997456694863857</v>
      </c>
      <c r="E1257" s="9">
        <v>5.4820000000000002</v>
      </c>
      <c r="F1257" s="9">
        <v>1.0925</v>
      </c>
      <c r="G1257" s="9">
        <f t="shared" si="56"/>
        <v>5.9890999999999996</v>
      </c>
      <c r="H1257" s="10">
        <f>IFERROR(VLOOKUP(C1257,'Policy Adjustors'!$A$7:$C$16,2,FALSE),0)</f>
        <v>0.83</v>
      </c>
      <c r="I1257" s="10">
        <f>IFERROR(VLOOKUP(C1257,'Policy Adjustors'!$A$7:$C$16,3,FALSE),0)</f>
        <v>0.83</v>
      </c>
      <c r="J1257" s="65">
        <f t="shared" si="57"/>
        <v>4.9710000000000001</v>
      </c>
      <c r="K1257" s="65">
        <f t="shared" si="58"/>
        <v>4.9710000000000001</v>
      </c>
      <c r="L1257" s="44"/>
    </row>
    <row r="1258" spans="1:12" x14ac:dyDescent="0.25">
      <c r="A1258" s="8" t="s">
        <v>1252</v>
      </c>
      <c r="B1258" s="25" t="s">
        <v>1578</v>
      </c>
      <c r="C1258" s="8" t="s">
        <v>1595</v>
      </c>
      <c r="D1258" s="74">
        <v>31.618928692484804</v>
      </c>
      <c r="E1258" s="9">
        <v>16.4405</v>
      </c>
      <c r="F1258" s="9">
        <v>1.0925</v>
      </c>
      <c r="G1258" s="9">
        <f t="shared" si="56"/>
        <v>17.961200000000002</v>
      </c>
      <c r="H1258" s="10">
        <f>IFERROR(VLOOKUP(C1258,'Policy Adjustors'!$A$7:$C$16,2,FALSE),0)</f>
        <v>0.83</v>
      </c>
      <c r="I1258" s="10">
        <f>IFERROR(VLOOKUP(C1258,'Policy Adjustors'!$A$7:$C$16,3,FALSE),0)</f>
        <v>0.83</v>
      </c>
      <c r="J1258" s="65">
        <f t="shared" si="57"/>
        <v>14.9078</v>
      </c>
      <c r="K1258" s="65">
        <f t="shared" si="58"/>
        <v>14.9078</v>
      </c>
      <c r="L1258" s="44"/>
    </row>
    <row r="1259" spans="1:12" x14ac:dyDescent="0.25">
      <c r="A1259" s="8" t="s">
        <v>1253</v>
      </c>
      <c r="B1259" s="25" t="s">
        <v>1579</v>
      </c>
      <c r="C1259" s="8" t="s">
        <v>1595</v>
      </c>
      <c r="D1259" s="74">
        <v>2.9316543734248253</v>
      </c>
      <c r="E1259" s="9">
        <v>1.1166</v>
      </c>
      <c r="F1259" s="9">
        <v>1.0925</v>
      </c>
      <c r="G1259" s="9">
        <f t="shared" si="56"/>
        <v>1.2199</v>
      </c>
      <c r="H1259" s="10">
        <f>IFERROR(VLOOKUP(C1259,'Policy Adjustors'!$A$7:$C$16,2,FALSE),0)</f>
        <v>0.83</v>
      </c>
      <c r="I1259" s="10">
        <f>IFERROR(VLOOKUP(C1259,'Policy Adjustors'!$A$7:$C$16,3,FALSE),0)</f>
        <v>0.83</v>
      </c>
      <c r="J1259" s="65">
        <f t="shared" si="57"/>
        <v>1.0125</v>
      </c>
      <c r="K1259" s="65">
        <f t="shared" si="58"/>
        <v>1.0125</v>
      </c>
      <c r="L1259" s="44"/>
    </row>
    <row r="1260" spans="1:12" x14ac:dyDescent="0.25">
      <c r="A1260" s="8" t="s">
        <v>1254</v>
      </c>
      <c r="B1260" s="25" t="s">
        <v>1579</v>
      </c>
      <c r="C1260" s="8" t="s">
        <v>1595</v>
      </c>
      <c r="D1260" s="74">
        <v>5.3683844407310275</v>
      </c>
      <c r="E1260" s="9">
        <v>1.7445999999999999</v>
      </c>
      <c r="F1260" s="9">
        <v>1.0925</v>
      </c>
      <c r="G1260" s="9">
        <f t="shared" si="56"/>
        <v>1.9059999999999999</v>
      </c>
      <c r="H1260" s="10">
        <f>IFERROR(VLOOKUP(C1260,'Policy Adjustors'!$A$7:$C$16,2,FALSE),0)</f>
        <v>0.83</v>
      </c>
      <c r="I1260" s="10">
        <f>IFERROR(VLOOKUP(C1260,'Policy Adjustors'!$A$7:$C$16,3,FALSE),0)</f>
        <v>0.83</v>
      </c>
      <c r="J1260" s="65">
        <f t="shared" si="57"/>
        <v>1.5820000000000001</v>
      </c>
      <c r="K1260" s="65">
        <f t="shared" si="58"/>
        <v>1.5820000000000001</v>
      </c>
      <c r="L1260" s="44"/>
    </row>
    <row r="1261" spans="1:12" x14ac:dyDescent="0.25">
      <c r="A1261" s="8" t="s">
        <v>1255</v>
      </c>
      <c r="B1261" s="25" t="s">
        <v>1579</v>
      </c>
      <c r="C1261" s="8" t="s">
        <v>1595</v>
      </c>
      <c r="D1261" s="74">
        <v>9.4074312464474659</v>
      </c>
      <c r="E1261" s="9">
        <v>3.1608000000000001</v>
      </c>
      <c r="F1261" s="9">
        <v>1.0925</v>
      </c>
      <c r="G1261" s="9">
        <f t="shared" si="56"/>
        <v>3.4531999999999998</v>
      </c>
      <c r="H1261" s="10">
        <f>IFERROR(VLOOKUP(C1261,'Policy Adjustors'!$A$7:$C$16,2,FALSE),0)</f>
        <v>0.83</v>
      </c>
      <c r="I1261" s="10">
        <f>IFERROR(VLOOKUP(C1261,'Policy Adjustors'!$A$7:$C$16,3,FALSE),0)</f>
        <v>0.83</v>
      </c>
      <c r="J1261" s="65">
        <f t="shared" si="57"/>
        <v>2.8662000000000001</v>
      </c>
      <c r="K1261" s="65">
        <f t="shared" si="58"/>
        <v>2.8662000000000001</v>
      </c>
      <c r="L1261" s="44"/>
    </row>
    <row r="1262" spans="1:12" x14ac:dyDescent="0.25">
      <c r="A1262" s="8" t="s">
        <v>1256</v>
      </c>
      <c r="B1262" s="25" t="s">
        <v>1579</v>
      </c>
      <c r="C1262" s="8" t="s">
        <v>1595</v>
      </c>
      <c r="D1262" s="74">
        <v>21.322418816580029</v>
      </c>
      <c r="E1262" s="9">
        <v>7.8710000000000004</v>
      </c>
      <c r="F1262" s="9">
        <v>1.0925</v>
      </c>
      <c r="G1262" s="9">
        <f t="shared" si="56"/>
        <v>8.5991</v>
      </c>
      <c r="H1262" s="10">
        <f>IFERROR(VLOOKUP(C1262,'Policy Adjustors'!$A$7:$C$16,2,FALSE),0)</f>
        <v>0.83</v>
      </c>
      <c r="I1262" s="10">
        <f>IFERROR(VLOOKUP(C1262,'Policy Adjustors'!$A$7:$C$16,3,FALSE),0)</f>
        <v>0.83</v>
      </c>
      <c r="J1262" s="65">
        <f t="shared" si="57"/>
        <v>7.1372999999999998</v>
      </c>
      <c r="K1262" s="65">
        <f t="shared" si="58"/>
        <v>7.1372999999999998</v>
      </c>
      <c r="L1262" s="44"/>
    </row>
    <row r="1263" spans="1:12" x14ac:dyDescent="0.25">
      <c r="A1263" s="8" t="s">
        <v>1257</v>
      </c>
      <c r="B1263" s="25" t="s">
        <v>1580</v>
      </c>
      <c r="C1263" s="8" t="s">
        <v>1595</v>
      </c>
      <c r="D1263" s="74">
        <v>2.2902160039522617</v>
      </c>
      <c r="E1263" s="9">
        <v>0.44769999999999999</v>
      </c>
      <c r="F1263" s="9">
        <v>1.0925</v>
      </c>
      <c r="G1263" s="9">
        <f t="shared" si="56"/>
        <v>0.48909999999999998</v>
      </c>
      <c r="H1263" s="10">
        <f>IFERROR(VLOOKUP(C1263,'Policy Adjustors'!$A$7:$C$16,2,FALSE),0)</f>
        <v>0.83</v>
      </c>
      <c r="I1263" s="10">
        <f>IFERROR(VLOOKUP(C1263,'Policy Adjustors'!$A$7:$C$16,3,FALSE),0)</f>
        <v>0.83</v>
      </c>
      <c r="J1263" s="65">
        <f t="shared" si="57"/>
        <v>0.40600000000000003</v>
      </c>
      <c r="K1263" s="65">
        <f t="shared" si="58"/>
        <v>0.40600000000000003</v>
      </c>
      <c r="L1263" s="44"/>
    </row>
    <row r="1264" spans="1:12" x14ac:dyDescent="0.25">
      <c r="A1264" s="8" t="s">
        <v>1258</v>
      </c>
      <c r="B1264" s="25" t="s">
        <v>1580</v>
      </c>
      <c r="C1264" s="8" t="s">
        <v>1595</v>
      </c>
      <c r="D1264" s="74">
        <v>3.3528908446877299</v>
      </c>
      <c r="E1264" s="9">
        <v>0.73680000000000001</v>
      </c>
      <c r="F1264" s="9">
        <v>1.0925</v>
      </c>
      <c r="G1264" s="9">
        <f t="shared" si="56"/>
        <v>0.80500000000000005</v>
      </c>
      <c r="H1264" s="10">
        <f>IFERROR(VLOOKUP(C1264,'Policy Adjustors'!$A$7:$C$16,2,FALSE),0)</f>
        <v>0.83</v>
      </c>
      <c r="I1264" s="10">
        <f>IFERROR(VLOOKUP(C1264,'Policy Adjustors'!$A$7:$C$16,3,FALSE),0)</f>
        <v>0.83</v>
      </c>
      <c r="J1264" s="65">
        <f t="shared" si="57"/>
        <v>0.66820000000000002</v>
      </c>
      <c r="K1264" s="65">
        <f t="shared" si="58"/>
        <v>0.66820000000000002</v>
      </c>
      <c r="L1264" s="44"/>
    </row>
    <row r="1265" spans="1:12" x14ac:dyDescent="0.25">
      <c r="A1265" s="8" t="s">
        <v>1259</v>
      </c>
      <c r="B1265" s="25" t="s">
        <v>1580</v>
      </c>
      <c r="C1265" s="8" t="s">
        <v>1595</v>
      </c>
      <c r="D1265" s="74">
        <v>4.2959225678597797</v>
      </c>
      <c r="E1265" s="9">
        <v>1.0202</v>
      </c>
      <c r="F1265" s="9">
        <v>1.0925</v>
      </c>
      <c r="G1265" s="9">
        <f t="shared" si="56"/>
        <v>1.1146</v>
      </c>
      <c r="H1265" s="10">
        <f>IFERROR(VLOOKUP(C1265,'Policy Adjustors'!$A$7:$C$16,2,FALSE),0)</f>
        <v>0.83</v>
      </c>
      <c r="I1265" s="10">
        <f>IFERROR(VLOOKUP(C1265,'Policy Adjustors'!$A$7:$C$16,3,FALSE),0)</f>
        <v>0.83</v>
      </c>
      <c r="J1265" s="65">
        <f t="shared" si="57"/>
        <v>0.92510000000000003</v>
      </c>
      <c r="K1265" s="65">
        <f t="shared" si="58"/>
        <v>0.92510000000000003</v>
      </c>
      <c r="L1265" s="44"/>
    </row>
    <row r="1266" spans="1:12" x14ac:dyDescent="0.25">
      <c r="A1266" s="8" t="s">
        <v>1260</v>
      </c>
      <c r="B1266" s="25" t="s">
        <v>1580</v>
      </c>
      <c r="C1266" s="8" t="s">
        <v>1595</v>
      </c>
      <c r="D1266" s="74">
        <v>5.7184185545574087</v>
      </c>
      <c r="E1266" s="9">
        <v>3.1783000000000001</v>
      </c>
      <c r="F1266" s="9">
        <v>1.0925</v>
      </c>
      <c r="G1266" s="9">
        <f t="shared" si="56"/>
        <v>3.4723000000000002</v>
      </c>
      <c r="H1266" s="10">
        <f>IFERROR(VLOOKUP(C1266,'Policy Adjustors'!$A$7:$C$16,2,FALSE),0)</f>
        <v>0.83</v>
      </c>
      <c r="I1266" s="10">
        <f>IFERROR(VLOOKUP(C1266,'Policy Adjustors'!$A$7:$C$16,3,FALSE),0)</f>
        <v>0.83</v>
      </c>
      <c r="J1266" s="65">
        <f t="shared" si="57"/>
        <v>2.8820000000000001</v>
      </c>
      <c r="K1266" s="65">
        <f t="shared" si="58"/>
        <v>2.8820000000000001</v>
      </c>
      <c r="L1266" s="44"/>
    </row>
    <row r="1267" spans="1:12" x14ac:dyDescent="0.25">
      <c r="A1267" s="8" t="s">
        <v>1261</v>
      </c>
      <c r="B1267" s="25" t="s">
        <v>1581</v>
      </c>
      <c r="C1267" s="8" t="s">
        <v>1595</v>
      </c>
      <c r="D1267" s="74">
        <v>1.751429338986157</v>
      </c>
      <c r="E1267" s="9">
        <v>0.33189999999999997</v>
      </c>
      <c r="F1267" s="9">
        <v>1.0925</v>
      </c>
      <c r="G1267" s="9">
        <f t="shared" si="56"/>
        <v>0.36259999999999998</v>
      </c>
      <c r="H1267" s="10">
        <f>IFERROR(VLOOKUP(C1267,'Policy Adjustors'!$A$7:$C$16,2,FALSE),0)</f>
        <v>0.83</v>
      </c>
      <c r="I1267" s="10">
        <f>IFERROR(VLOOKUP(C1267,'Policy Adjustors'!$A$7:$C$16,3,FALSE),0)</f>
        <v>0.83</v>
      </c>
      <c r="J1267" s="65">
        <f t="shared" si="57"/>
        <v>0.30099999999999999</v>
      </c>
      <c r="K1267" s="65">
        <f t="shared" si="58"/>
        <v>0.30099999999999999</v>
      </c>
      <c r="L1267" s="44"/>
    </row>
    <row r="1268" spans="1:12" x14ac:dyDescent="0.25">
      <c r="A1268" s="8" t="s">
        <v>1262</v>
      </c>
      <c r="B1268" s="25" t="s">
        <v>1581</v>
      </c>
      <c r="C1268" s="8" t="s">
        <v>1595</v>
      </c>
      <c r="D1268" s="74">
        <v>2.817416631653026</v>
      </c>
      <c r="E1268" s="9">
        <v>0.58299999999999996</v>
      </c>
      <c r="F1268" s="9">
        <v>1.0925</v>
      </c>
      <c r="G1268" s="9">
        <f t="shared" si="56"/>
        <v>0.63690000000000002</v>
      </c>
      <c r="H1268" s="10">
        <f>IFERROR(VLOOKUP(C1268,'Policy Adjustors'!$A$7:$C$16,2,FALSE),0)</f>
        <v>0.83</v>
      </c>
      <c r="I1268" s="10">
        <f>IFERROR(VLOOKUP(C1268,'Policy Adjustors'!$A$7:$C$16,3,FALSE),0)</f>
        <v>0.83</v>
      </c>
      <c r="J1268" s="65">
        <f t="shared" si="57"/>
        <v>0.52859999999999996</v>
      </c>
      <c r="K1268" s="65">
        <f t="shared" si="58"/>
        <v>0.52859999999999996</v>
      </c>
      <c r="L1268" s="44"/>
    </row>
    <row r="1269" spans="1:12" x14ac:dyDescent="0.25">
      <c r="A1269" s="8" t="s">
        <v>1263</v>
      </c>
      <c r="B1269" s="25" t="s">
        <v>1581</v>
      </c>
      <c r="C1269" s="8" t="s">
        <v>1595</v>
      </c>
      <c r="D1269" s="74">
        <v>4.2862857045256897</v>
      </c>
      <c r="E1269" s="9">
        <v>1.0157</v>
      </c>
      <c r="F1269" s="9">
        <v>1.0925</v>
      </c>
      <c r="G1269" s="9">
        <f t="shared" si="56"/>
        <v>1.1096999999999999</v>
      </c>
      <c r="H1269" s="10">
        <f>IFERROR(VLOOKUP(C1269,'Policy Adjustors'!$A$7:$C$16,2,FALSE),0)</f>
        <v>0.83</v>
      </c>
      <c r="I1269" s="10">
        <f>IFERROR(VLOOKUP(C1269,'Policy Adjustors'!$A$7:$C$16,3,FALSE),0)</f>
        <v>0.83</v>
      </c>
      <c r="J1269" s="65">
        <f t="shared" si="57"/>
        <v>0.92110000000000003</v>
      </c>
      <c r="K1269" s="65">
        <f t="shared" si="58"/>
        <v>0.92110000000000003</v>
      </c>
      <c r="L1269" s="44"/>
    </row>
    <row r="1270" spans="1:12" x14ac:dyDescent="0.25">
      <c r="A1270" s="8" t="s">
        <v>1264</v>
      </c>
      <c r="B1270" s="25" t="s">
        <v>1581</v>
      </c>
      <c r="C1270" s="8" t="s">
        <v>1595</v>
      </c>
      <c r="D1270" s="74">
        <v>7.3055873867522392</v>
      </c>
      <c r="E1270" s="9">
        <v>2.1475</v>
      </c>
      <c r="F1270" s="9">
        <v>1.0925</v>
      </c>
      <c r="G1270" s="9">
        <f t="shared" si="56"/>
        <v>2.3460999999999999</v>
      </c>
      <c r="H1270" s="10">
        <f>IFERROR(VLOOKUP(C1270,'Policy Adjustors'!$A$7:$C$16,2,FALSE),0)</f>
        <v>0.83</v>
      </c>
      <c r="I1270" s="10">
        <f>IFERROR(VLOOKUP(C1270,'Policy Adjustors'!$A$7:$C$16,3,FALSE),0)</f>
        <v>0.83</v>
      </c>
      <c r="J1270" s="65">
        <f t="shared" si="57"/>
        <v>1.9473</v>
      </c>
      <c r="K1270" s="65">
        <f t="shared" si="58"/>
        <v>1.9473</v>
      </c>
      <c r="L1270" s="44"/>
    </row>
    <row r="1271" spans="1:12" x14ac:dyDescent="0.25">
      <c r="A1271" s="8" t="s">
        <v>1265</v>
      </c>
      <c r="B1271" s="25" t="s">
        <v>2130</v>
      </c>
      <c r="C1271" s="8" t="s">
        <v>1595</v>
      </c>
      <c r="D1271" s="74">
        <v>2.1871369209474456</v>
      </c>
      <c r="E1271" s="9">
        <v>1.5138</v>
      </c>
      <c r="F1271" s="9">
        <v>1.0925</v>
      </c>
      <c r="G1271" s="9">
        <f t="shared" si="56"/>
        <v>1.6537999999999999</v>
      </c>
      <c r="H1271" s="10">
        <f>IFERROR(VLOOKUP(C1271,'Policy Adjustors'!$A$7:$C$16,2,FALSE),0)</f>
        <v>0.83</v>
      </c>
      <c r="I1271" s="10">
        <f>IFERROR(VLOOKUP(C1271,'Policy Adjustors'!$A$7:$C$16,3,FALSE),0)</f>
        <v>0.83</v>
      </c>
      <c r="J1271" s="65">
        <f t="shared" si="57"/>
        <v>1.3727</v>
      </c>
      <c r="K1271" s="65">
        <f t="shared" si="58"/>
        <v>1.3727</v>
      </c>
      <c r="L1271" s="44"/>
    </row>
    <row r="1272" spans="1:12" x14ac:dyDescent="0.25">
      <c r="A1272" s="8" t="s">
        <v>1266</v>
      </c>
      <c r="B1272" s="25" t="s">
        <v>2130</v>
      </c>
      <c r="C1272" s="8" t="s">
        <v>1595</v>
      </c>
      <c r="D1272" s="74">
        <v>3.2665614376772525</v>
      </c>
      <c r="E1272" s="9">
        <v>1.9865999999999999</v>
      </c>
      <c r="F1272" s="9">
        <v>1.0925</v>
      </c>
      <c r="G1272" s="9">
        <f t="shared" si="56"/>
        <v>2.1703999999999999</v>
      </c>
      <c r="H1272" s="10">
        <f>IFERROR(VLOOKUP(C1272,'Policy Adjustors'!$A$7:$C$16,2,FALSE),0)</f>
        <v>0.83</v>
      </c>
      <c r="I1272" s="10">
        <f>IFERROR(VLOOKUP(C1272,'Policy Adjustors'!$A$7:$C$16,3,FALSE),0)</f>
        <v>0.83</v>
      </c>
      <c r="J1272" s="65">
        <f t="shared" si="57"/>
        <v>1.8013999999999999</v>
      </c>
      <c r="K1272" s="65">
        <f t="shared" si="58"/>
        <v>1.8013999999999999</v>
      </c>
      <c r="L1272" s="44"/>
    </row>
    <row r="1273" spans="1:12" x14ac:dyDescent="0.25">
      <c r="A1273" s="8" t="s">
        <v>1267</v>
      </c>
      <c r="B1273" s="25" t="s">
        <v>2130</v>
      </c>
      <c r="C1273" s="8" t="s">
        <v>1595</v>
      </c>
      <c r="D1273" s="74">
        <v>6.5428329003186914</v>
      </c>
      <c r="E1273" s="9">
        <v>2.4784999999999999</v>
      </c>
      <c r="F1273" s="9">
        <v>1.0925</v>
      </c>
      <c r="G1273" s="9">
        <f t="shared" si="56"/>
        <v>2.7078000000000002</v>
      </c>
      <c r="H1273" s="10">
        <f>IFERROR(VLOOKUP(C1273,'Policy Adjustors'!$A$7:$C$16,2,FALSE),0)</f>
        <v>0.83</v>
      </c>
      <c r="I1273" s="10">
        <f>IFERROR(VLOOKUP(C1273,'Policy Adjustors'!$A$7:$C$16,3,FALSE),0)</f>
        <v>0.83</v>
      </c>
      <c r="J1273" s="65">
        <f t="shared" si="57"/>
        <v>2.2475000000000001</v>
      </c>
      <c r="K1273" s="65">
        <f t="shared" si="58"/>
        <v>2.2475000000000001</v>
      </c>
      <c r="L1273" s="44"/>
    </row>
    <row r="1274" spans="1:12" x14ac:dyDescent="0.25">
      <c r="A1274" s="8" t="s">
        <v>1268</v>
      </c>
      <c r="B1274" s="25" t="s">
        <v>2130</v>
      </c>
      <c r="C1274" s="8" t="s">
        <v>1595</v>
      </c>
      <c r="D1274" s="74">
        <v>15.144056906272846</v>
      </c>
      <c r="E1274" s="9">
        <v>4.8136000000000001</v>
      </c>
      <c r="F1274" s="9">
        <v>1.0925</v>
      </c>
      <c r="G1274" s="9">
        <f t="shared" si="56"/>
        <v>5.2588999999999997</v>
      </c>
      <c r="H1274" s="10">
        <f>IFERROR(VLOOKUP(C1274,'Policy Adjustors'!$A$7:$C$16,2,FALSE),0)</f>
        <v>0.83</v>
      </c>
      <c r="I1274" s="10">
        <f>IFERROR(VLOOKUP(C1274,'Policy Adjustors'!$A$7:$C$16,3,FALSE),0)</f>
        <v>0.83</v>
      </c>
      <c r="J1274" s="65">
        <f t="shared" si="57"/>
        <v>4.3648999999999996</v>
      </c>
      <c r="K1274" s="65">
        <f t="shared" si="58"/>
        <v>4.3648999999999996</v>
      </c>
      <c r="L1274" s="44"/>
    </row>
    <row r="1275" spans="1:12" x14ac:dyDescent="0.25">
      <c r="A1275" s="8" t="s">
        <v>1269</v>
      </c>
      <c r="B1275" s="25" t="s">
        <v>1582</v>
      </c>
      <c r="C1275" s="8" t="s">
        <v>1599</v>
      </c>
      <c r="D1275" s="74">
        <v>10.022932258462948</v>
      </c>
      <c r="E1275" s="9">
        <v>0.96189999999999998</v>
      </c>
      <c r="F1275" s="9">
        <v>1.0925</v>
      </c>
      <c r="G1275" s="9">
        <f t="shared" si="56"/>
        <v>1.0508999999999999</v>
      </c>
      <c r="H1275" s="10">
        <f>IFERROR(VLOOKUP(C1275,'Policy Adjustors'!$A$7:$C$16,2,FALSE),0)</f>
        <v>2.15</v>
      </c>
      <c r="I1275" s="10">
        <f>IFERROR(VLOOKUP(C1275,'Policy Adjustors'!$A$7:$C$16,3,FALSE),0)</f>
        <v>2.15</v>
      </c>
      <c r="J1275" s="65">
        <f t="shared" si="57"/>
        <v>2.2593999999999999</v>
      </c>
      <c r="K1275" s="65">
        <f t="shared" si="58"/>
        <v>2.2593999999999999</v>
      </c>
      <c r="L1275" s="44"/>
    </row>
    <row r="1276" spans="1:12" x14ac:dyDescent="0.25">
      <c r="A1276" s="8" t="s">
        <v>1270</v>
      </c>
      <c r="B1276" s="25" t="s">
        <v>1582</v>
      </c>
      <c r="C1276" s="8" t="s">
        <v>1599</v>
      </c>
      <c r="D1276" s="74">
        <v>11.823327652895745</v>
      </c>
      <c r="E1276" s="9">
        <v>1.2053</v>
      </c>
      <c r="F1276" s="9">
        <v>1.0925</v>
      </c>
      <c r="G1276" s="9">
        <f t="shared" si="56"/>
        <v>1.3168</v>
      </c>
      <c r="H1276" s="10">
        <f>IFERROR(VLOOKUP(C1276,'Policy Adjustors'!$A$7:$C$16,2,FALSE),0)</f>
        <v>2.15</v>
      </c>
      <c r="I1276" s="10">
        <f>IFERROR(VLOOKUP(C1276,'Policy Adjustors'!$A$7:$C$16,3,FALSE),0)</f>
        <v>2.15</v>
      </c>
      <c r="J1276" s="65">
        <f t="shared" si="57"/>
        <v>2.8311000000000002</v>
      </c>
      <c r="K1276" s="65">
        <f t="shared" si="58"/>
        <v>2.8311000000000002</v>
      </c>
      <c r="L1276" s="44"/>
    </row>
    <row r="1277" spans="1:12" x14ac:dyDescent="0.25">
      <c r="A1277" s="8" t="s">
        <v>1271</v>
      </c>
      <c r="B1277" s="25" t="s">
        <v>1582</v>
      </c>
      <c r="C1277" s="8" t="s">
        <v>1599</v>
      </c>
      <c r="D1277" s="74">
        <v>13.537614599704682</v>
      </c>
      <c r="E1277" s="9">
        <v>1.5192000000000001</v>
      </c>
      <c r="F1277" s="9">
        <v>1.0925</v>
      </c>
      <c r="G1277" s="9">
        <f t="shared" si="56"/>
        <v>1.6597</v>
      </c>
      <c r="H1277" s="10">
        <f>IFERROR(VLOOKUP(C1277,'Policy Adjustors'!$A$7:$C$16,2,FALSE),0)</f>
        <v>2.15</v>
      </c>
      <c r="I1277" s="10">
        <f>IFERROR(VLOOKUP(C1277,'Policy Adjustors'!$A$7:$C$16,3,FALSE),0)</f>
        <v>2.15</v>
      </c>
      <c r="J1277" s="65">
        <f t="shared" si="57"/>
        <v>3.5684</v>
      </c>
      <c r="K1277" s="65">
        <f t="shared" si="58"/>
        <v>3.5684</v>
      </c>
      <c r="L1277" s="44"/>
    </row>
    <row r="1278" spans="1:12" x14ac:dyDescent="0.25">
      <c r="A1278" s="8" t="s">
        <v>1272</v>
      </c>
      <c r="B1278" s="25" t="s">
        <v>1582</v>
      </c>
      <c r="C1278" s="8" t="s">
        <v>1599</v>
      </c>
      <c r="D1278" s="74">
        <v>15.154616492285237</v>
      </c>
      <c r="E1278" s="9">
        <v>1.8793</v>
      </c>
      <c r="F1278" s="9">
        <v>1.0925</v>
      </c>
      <c r="G1278" s="9">
        <f t="shared" si="56"/>
        <v>2.0531000000000001</v>
      </c>
      <c r="H1278" s="10">
        <f>IFERROR(VLOOKUP(C1278,'Policy Adjustors'!$A$7:$C$16,2,FALSE),0)</f>
        <v>2.15</v>
      </c>
      <c r="I1278" s="10">
        <f>IFERROR(VLOOKUP(C1278,'Policy Adjustors'!$A$7:$C$16,3,FALSE),0)</f>
        <v>2.15</v>
      </c>
      <c r="J1278" s="65">
        <f t="shared" si="57"/>
        <v>4.4142000000000001</v>
      </c>
      <c r="K1278" s="65">
        <f t="shared" si="58"/>
        <v>4.4142000000000001</v>
      </c>
      <c r="L1278" s="44"/>
    </row>
    <row r="1279" spans="1:12" x14ac:dyDescent="0.25">
      <c r="A1279" s="8" t="s">
        <v>1273</v>
      </c>
      <c r="B1279" s="25" t="s">
        <v>1583</v>
      </c>
      <c r="C1279" s="8" t="s">
        <v>1595</v>
      </c>
      <c r="D1279" s="74">
        <v>2.0513511203415451</v>
      </c>
      <c r="E1279" s="9">
        <v>0.42270000000000002</v>
      </c>
      <c r="F1279" s="9">
        <v>1.0925</v>
      </c>
      <c r="G1279" s="9">
        <f t="shared" si="56"/>
        <v>0.46179999999999999</v>
      </c>
      <c r="H1279" s="10">
        <f>IFERROR(VLOOKUP(C1279,'Policy Adjustors'!$A$7:$C$16,2,FALSE),0)</f>
        <v>0.83</v>
      </c>
      <c r="I1279" s="10">
        <f>IFERROR(VLOOKUP(C1279,'Policy Adjustors'!$A$7:$C$16,3,FALSE),0)</f>
        <v>0.83</v>
      </c>
      <c r="J1279" s="65">
        <f t="shared" si="57"/>
        <v>0.38329999999999997</v>
      </c>
      <c r="K1279" s="65">
        <f t="shared" si="58"/>
        <v>0.38329999999999997</v>
      </c>
      <c r="L1279" s="44"/>
    </row>
    <row r="1280" spans="1:12" x14ac:dyDescent="0.25">
      <c r="A1280" s="8" t="s">
        <v>1274</v>
      </c>
      <c r="B1280" s="25" t="s">
        <v>1583</v>
      </c>
      <c r="C1280" s="8" t="s">
        <v>1595</v>
      </c>
      <c r="D1280" s="74">
        <v>2.9875348404726587</v>
      </c>
      <c r="E1280" s="9">
        <v>0.58809999999999996</v>
      </c>
      <c r="F1280" s="9">
        <v>1.0925</v>
      </c>
      <c r="G1280" s="9">
        <f t="shared" si="56"/>
        <v>0.64249999999999996</v>
      </c>
      <c r="H1280" s="10">
        <f>IFERROR(VLOOKUP(C1280,'Policy Adjustors'!$A$7:$C$16,2,FALSE),0)</f>
        <v>0.83</v>
      </c>
      <c r="I1280" s="10">
        <f>IFERROR(VLOOKUP(C1280,'Policy Adjustors'!$A$7:$C$16,3,FALSE),0)</f>
        <v>0.83</v>
      </c>
      <c r="J1280" s="65">
        <f t="shared" si="57"/>
        <v>0.5333</v>
      </c>
      <c r="K1280" s="65">
        <f t="shared" si="58"/>
        <v>0.5333</v>
      </c>
      <c r="L1280" s="44"/>
    </row>
    <row r="1281" spans="1:12" x14ac:dyDescent="0.25">
      <c r="A1281" s="8" t="s">
        <v>1275</v>
      </c>
      <c r="B1281" s="25" t="s">
        <v>1583</v>
      </c>
      <c r="C1281" s="8" t="s">
        <v>1595</v>
      </c>
      <c r="D1281" s="74">
        <v>4.4540453133062332</v>
      </c>
      <c r="E1281" s="9">
        <v>0.83040000000000003</v>
      </c>
      <c r="F1281" s="9">
        <v>1.0925</v>
      </c>
      <c r="G1281" s="9">
        <f t="shared" si="56"/>
        <v>0.90720000000000001</v>
      </c>
      <c r="H1281" s="10">
        <f>IFERROR(VLOOKUP(C1281,'Policy Adjustors'!$A$7:$C$16,2,FALSE),0)</f>
        <v>0.83</v>
      </c>
      <c r="I1281" s="10">
        <f>IFERROR(VLOOKUP(C1281,'Policy Adjustors'!$A$7:$C$16,3,FALSE),0)</f>
        <v>0.83</v>
      </c>
      <c r="J1281" s="65">
        <f t="shared" si="57"/>
        <v>0.753</v>
      </c>
      <c r="K1281" s="65">
        <f t="shared" si="58"/>
        <v>0.753</v>
      </c>
      <c r="L1281" s="44"/>
    </row>
    <row r="1282" spans="1:12" x14ac:dyDescent="0.25">
      <c r="A1282" s="8" t="s">
        <v>1276</v>
      </c>
      <c r="B1282" s="25" t="s">
        <v>1583</v>
      </c>
      <c r="C1282" s="8" t="s">
        <v>1595</v>
      </c>
      <c r="D1282" s="74">
        <v>6.7538637283106358</v>
      </c>
      <c r="E1282" s="9">
        <v>1.2809999999999999</v>
      </c>
      <c r="F1282" s="9">
        <v>1.0925</v>
      </c>
      <c r="G1282" s="9">
        <f t="shared" si="56"/>
        <v>1.3995</v>
      </c>
      <c r="H1282" s="10">
        <f>IFERROR(VLOOKUP(C1282,'Policy Adjustors'!$A$7:$C$16,2,FALSE),0)</f>
        <v>0.83</v>
      </c>
      <c r="I1282" s="10">
        <f>IFERROR(VLOOKUP(C1282,'Policy Adjustors'!$A$7:$C$16,3,FALSE),0)</f>
        <v>0.83</v>
      </c>
      <c r="J1282" s="65">
        <f t="shared" si="57"/>
        <v>1.1616</v>
      </c>
      <c r="K1282" s="65">
        <f t="shared" si="58"/>
        <v>1.1616</v>
      </c>
      <c r="L1282" s="44"/>
    </row>
    <row r="1283" spans="1:12" x14ac:dyDescent="0.25">
      <c r="A1283" s="8" t="s">
        <v>1277</v>
      </c>
      <c r="B1283" s="25" t="s">
        <v>1584</v>
      </c>
      <c r="C1283" s="8" t="s">
        <v>1595</v>
      </c>
      <c r="D1283" s="74">
        <v>6.3169859221928677</v>
      </c>
      <c r="E1283" s="9">
        <v>0.60199999999999998</v>
      </c>
      <c r="F1283" s="9">
        <v>1.0925</v>
      </c>
      <c r="G1283" s="9">
        <f t="shared" si="56"/>
        <v>0.65769999999999995</v>
      </c>
      <c r="H1283" s="10">
        <f>IFERROR(VLOOKUP(C1283,'Policy Adjustors'!$A$7:$C$16,2,FALSE),0)</f>
        <v>0.83</v>
      </c>
      <c r="I1283" s="10">
        <f>IFERROR(VLOOKUP(C1283,'Policy Adjustors'!$A$7:$C$16,3,FALSE),0)</f>
        <v>0.83</v>
      </c>
      <c r="J1283" s="65">
        <f t="shared" si="57"/>
        <v>0.54590000000000005</v>
      </c>
      <c r="K1283" s="65">
        <f t="shared" si="58"/>
        <v>0.54590000000000005</v>
      </c>
      <c r="L1283" s="44"/>
    </row>
    <row r="1284" spans="1:12" x14ac:dyDescent="0.25">
      <c r="A1284" s="8" t="s">
        <v>1278</v>
      </c>
      <c r="B1284" s="25" t="s">
        <v>1584</v>
      </c>
      <c r="C1284" s="8" t="s">
        <v>1595</v>
      </c>
      <c r="D1284" s="74">
        <v>9.1718525437055582</v>
      </c>
      <c r="E1284" s="9">
        <v>0.97409999999999997</v>
      </c>
      <c r="F1284" s="9">
        <v>1.0925</v>
      </c>
      <c r="G1284" s="9">
        <f t="shared" si="56"/>
        <v>1.0642</v>
      </c>
      <c r="H1284" s="10">
        <f>IFERROR(VLOOKUP(C1284,'Policy Adjustors'!$A$7:$C$16,2,FALSE),0)</f>
        <v>0.83</v>
      </c>
      <c r="I1284" s="10">
        <f>IFERROR(VLOOKUP(C1284,'Policy Adjustors'!$A$7:$C$16,3,FALSE),0)</f>
        <v>0.83</v>
      </c>
      <c r="J1284" s="65">
        <f t="shared" si="57"/>
        <v>0.88329999999999997</v>
      </c>
      <c r="K1284" s="65">
        <f t="shared" si="58"/>
        <v>0.88329999999999997</v>
      </c>
      <c r="L1284" s="44"/>
    </row>
    <row r="1285" spans="1:12" x14ac:dyDescent="0.25">
      <c r="A1285" s="8" t="s">
        <v>1279</v>
      </c>
      <c r="B1285" s="25" t="s">
        <v>1584</v>
      </c>
      <c r="C1285" s="8" t="s">
        <v>1595</v>
      </c>
      <c r="D1285" s="74">
        <v>10.187130792509599</v>
      </c>
      <c r="E1285" s="9">
        <v>1.2060999999999999</v>
      </c>
      <c r="F1285" s="9">
        <v>1.0925</v>
      </c>
      <c r="G1285" s="9">
        <f t="shared" si="56"/>
        <v>1.3177000000000001</v>
      </c>
      <c r="H1285" s="10">
        <f>IFERROR(VLOOKUP(C1285,'Policy Adjustors'!$A$7:$C$16,2,FALSE),0)</f>
        <v>0.83</v>
      </c>
      <c r="I1285" s="10">
        <f>IFERROR(VLOOKUP(C1285,'Policy Adjustors'!$A$7:$C$16,3,FALSE),0)</f>
        <v>0.83</v>
      </c>
      <c r="J1285" s="65">
        <f t="shared" si="57"/>
        <v>1.0936999999999999</v>
      </c>
      <c r="K1285" s="65">
        <f t="shared" si="58"/>
        <v>1.0936999999999999</v>
      </c>
      <c r="L1285" s="44"/>
    </row>
    <row r="1286" spans="1:12" x14ac:dyDescent="0.25">
      <c r="A1286" s="8" t="s">
        <v>1280</v>
      </c>
      <c r="B1286" s="25" t="s">
        <v>1584</v>
      </c>
      <c r="C1286" s="8" t="s">
        <v>1595</v>
      </c>
      <c r="D1286" s="74">
        <v>10.187130792509599</v>
      </c>
      <c r="E1286" s="9">
        <v>1.5629999999999999</v>
      </c>
      <c r="F1286" s="9">
        <v>1.0925</v>
      </c>
      <c r="G1286" s="9">
        <f t="shared" si="56"/>
        <v>1.7076</v>
      </c>
      <c r="H1286" s="10">
        <f>IFERROR(VLOOKUP(C1286,'Policy Adjustors'!$A$7:$C$16,2,FALSE),0)</f>
        <v>0.83</v>
      </c>
      <c r="I1286" s="10">
        <f>IFERROR(VLOOKUP(C1286,'Policy Adjustors'!$A$7:$C$16,3,FALSE),0)</f>
        <v>0.83</v>
      </c>
      <c r="J1286" s="65">
        <f t="shared" si="57"/>
        <v>1.4173</v>
      </c>
      <c r="K1286" s="65">
        <f t="shared" si="58"/>
        <v>1.4173</v>
      </c>
      <c r="L1286" s="44"/>
    </row>
    <row r="1287" spans="1:12" x14ac:dyDescent="0.25">
      <c r="A1287" s="8" t="s">
        <v>1281</v>
      </c>
      <c r="B1287" s="25" t="s">
        <v>1585</v>
      </c>
      <c r="C1287" s="8" t="s">
        <v>1598</v>
      </c>
      <c r="D1287" s="74">
        <v>5.9468697460920144</v>
      </c>
      <c r="E1287" s="9">
        <v>0.53990000000000005</v>
      </c>
      <c r="F1287" s="9">
        <v>1.0925</v>
      </c>
      <c r="G1287" s="9">
        <f t="shared" si="56"/>
        <v>0.58979999999999999</v>
      </c>
      <c r="H1287" s="10" t="str">
        <f>IFERROR(VLOOKUP(C1287,'Policy Adjustors'!$A$7:$C$16,2,FALSE),0)</f>
        <v>-</v>
      </c>
      <c r="I1287" s="10">
        <f>IFERROR(VLOOKUP(C1287,'Policy Adjustors'!$A$7:$C$16,3,FALSE),0)</f>
        <v>1.36</v>
      </c>
      <c r="J1287" s="65" t="s">
        <v>1604</v>
      </c>
      <c r="K1287" s="65">
        <f t="shared" si="58"/>
        <v>0.80210000000000004</v>
      </c>
      <c r="L1287" s="44"/>
    </row>
    <row r="1288" spans="1:12" x14ac:dyDescent="0.25">
      <c r="A1288" s="8" t="s">
        <v>1282</v>
      </c>
      <c r="B1288" s="25" t="s">
        <v>1585</v>
      </c>
      <c r="C1288" s="8" t="s">
        <v>1598</v>
      </c>
      <c r="D1288" s="74">
        <v>13.319625376723216</v>
      </c>
      <c r="E1288" s="9">
        <v>1.3804000000000001</v>
      </c>
      <c r="F1288" s="9">
        <v>1.0925</v>
      </c>
      <c r="G1288" s="9">
        <f t="shared" ref="G1288:G1336" si="59">ROUND(E1288*F1288,4)</f>
        <v>1.5081</v>
      </c>
      <c r="H1288" s="10" t="str">
        <f>IFERROR(VLOOKUP(C1288,'Policy Adjustors'!$A$7:$C$16,2,FALSE),0)</f>
        <v>-</v>
      </c>
      <c r="I1288" s="10">
        <f>IFERROR(VLOOKUP(C1288,'Policy Adjustors'!$A$7:$C$16,3,FALSE),0)</f>
        <v>1.36</v>
      </c>
      <c r="J1288" s="65" t="s">
        <v>1604</v>
      </c>
      <c r="K1288" s="65">
        <f t="shared" ref="K1288:K1336" si="60">ROUND(G1288*I1288,4)</f>
        <v>2.0510000000000002</v>
      </c>
      <c r="L1288" s="44"/>
    </row>
    <row r="1289" spans="1:12" x14ac:dyDescent="0.25">
      <c r="A1289" s="8" t="s">
        <v>1283</v>
      </c>
      <c r="B1289" s="25" t="s">
        <v>1585</v>
      </c>
      <c r="C1289" s="8" t="s">
        <v>1598</v>
      </c>
      <c r="D1289" s="74">
        <v>25.36026006128478</v>
      </c>
      <c r="E1289" s="9">
        <v>3.2968000000000002</v>
      </c>
      <c r="F1289" s="9">
        <v>1.0925</v>
      </c>
      <c r="G1289" s="9">
        <f t="shared" si="59"/>
        <v>3.6017999999999999</v>
      </c>
      <c r="H1289" s="10" t="str">
        <f>IFERROR(VLOOKUP(C1289,'Policy Adjustors'!$A$7:$C$16,2,FALSE),0)</f>
        <v>-</v>
      </c>
      <c r="I1289" s="10">
        <f>IFERROR(VLOOKUP(C1289,'Policy Adjustors'!$A$7:$C$16,3,FALSE),0)</f>
        <v>1.36</v>
      </c>
      <c r="J1289" s="65" t="s">
        <v>1604</v>
      </c>
      <c r="K1289" s="65">
        <f t="shared" si="60"/>
        <v>4.8983999999999996</v>
      </c>
      <c r="L1289" s="44"/>
    </row>
    <row r="1290" spans="1:12" x14ac:dyDescent="0.25">
      <c r="A1290" s="8" t="s">
        <v>1284</v>
      </c>
      <c r="B1290" s="25" t="s">
        <v>1585</v>
      </c>
      <c r="C1290" s="8" t="s">
        <v>1598</v>
      </c>
      <c r="D1290" s="74">
        <v>48.599524583202367</v>
      </c>
      <c r="E1290" s="9">
        <v>9.0646000000000004</v>
      </c>
      <c r="F1290" s="9">
        <v>1.0925</v>
      </c>
      <c r="G1290" s="9">
        <f t="shared" si="59"/>
        <v>9.9031000000000002</v>
      </c>
      <c r="H1290" s="10" t="str">
        <f>IFERROR(VLOOKUP(C1290,'Policy Adjustors'!$A$7:$C$16,2,FALSE),0)</f>
        <v>-</v>
      </c>
      <c r="I1290" s="10">
        <f>IFERROR(VLOOKUP(C1290,'Policy Adjustors'!$A$7:$C$16,3,FALSE),0)</f>
        <v>1.36</v>
      </c>
      <c r="J1290" s="65" t="s">
        <v>1604</v>
      </c>
      <c r="K1290" s="65">
        <f t="shared" si="60"/>
        <v>13.4682</v>
      </c>
      <c r="L1290" s="44"/>
    </row>
    <row r="1291" spans="1:12" x14ac:dyDescent="0.25">
      <c r="A1291" s="8" t="s">
        <v>1285</v>
      </c>
      <c r="B1291" s="25" t="s">
        <v>1586</v>
      </c>
      <c r="C1291" s="8" t="s">
        <v>1595</v>
      </c>
      <c r="D1291" s="74">
        <v>3.944372383090891</v>
      </c>
      <c r="E1291" s="9">
        <v>0.82630000000000003</v>
      </c>
      <c r="F1291" s="9">
        <v>1.0925</v>
      </c>
      <c r="G1291" s="9">
        <f t="shared" si="59"/>
        <v>0.90269999999999995</v>
      </c>
      <c r="H1291" s="10">
        <f>IFERROR(VLOOKUP(C1291,'Policy Adjustors'!$A$7:$C$16,2,FALSE),0)</f>
        <v>0.83</v>
      </c>
      <c r="I1291" s="10">
        <f>IFERROR(VLOOKUP(C1291,'Policy Adjustors'!$A$7:$C$16,3,FALSE),0)</f>
        <v>0.83</v>
      </c>
      <c r="J1291" s="65">
        <f t="shared" ref="J1291:J1336" si="61">ROUND(G1291*H1291,4)</f>
        <v>0.74919999999999998</v>
      </c>
      <c r="K1291" s="65">
        <f t="shared" si="60"/>
        <v>0.74919999999999998</v>
      </c>
      <c r="L1291" s="44"/>
    </row>
    <row r="1292" spans="1:12" x14ac:dyDescent="0.25">
      <c r="A1292" s="8" t="s">
        <v>1286</v>
      </c>
      <c r="B1292" s="25" t="s">
        <v>1586</v>
      </c>
      <c r="C1292" s="8" t="s">
        <v>1595</v>
      </c>
      <c r="D1292" s="74">
        <v>3.944372383090891</v>
      </c>
      <c r="E1292" s="9">
        <v>0.82820000000000005</v>
      </c>
      <c r="F1292" s="9">
        <v>1.0925</v>
      </c>
      <c r="G1292" s="9">
        <f t="shared" si="59"/>
        <v>0.90480000000000005</v>
      </c>
      <c r="H1292" s="10">
        <f>IFERROR(VLOOKUP(C1292,'Policy Adjustors'!$A$7:$C$16,2,FALSE),0)</f>
        <v>0.83</v>
      </c>
      <c r="I1292" s="10">
        <f>IFERROR(VLOOKUP(C1292,'Policy Adjustors'!$A$7:$C$16,3,FALSE),0)</f>
        <v>0.83</v>
      </c>
      <c r="J1292" s="65">
        <f t="shared" si="61"/>
        <v>0.751</v>
      </c>
      <c r="K1292" s="65">
        <f t="shared" si="60"/>
        <v>0.751</v>
      </c>
      <c r="L1292" s="44"/>
    </row>
    <row r="1293" spans="1:12" x14ac:dyDescent="0.25">
      <c r="A1293" s="8" t="s">
        <v>1287</v>
      </c>
      <c r="B1293" s="25" t="s">
        <v>1586</v>
      </c>
      <c r="C1293" s="8" t="s">
        <v>1595</v>
      </c>
      <c r="D1293" s="74">
        <v>5.8976094879722627</v>
      </c>
      <c r="E1293" s="9">
        <v>1.2874000000000001</v>
      </c>
      <c r="F1293" s="9">
        <v>1.0925</v>
      </c>
      <c r="G1293" s="9">
        <f t="shared" si="59"/>
        <v>1.4065000000000001</v>
      </c>
      <c r="H1293" s="10">
        <f>IFERROR(VLOOKUP(C1293,'Policy Adjustors'!$A$7:$C$16,2,FALSE),0)</f>
        <v>0.83</v>
      </c>
      <c r="I1293" s="10">
        <f>IFERROR(VLOOKUP(C1293,'Policy Adjustors'!$A$7:$C$16,3,FALSE),0)</f>
        <v>0.83</v>
      </c>
      <c r="J1293" s="65">
        <f t="shared" si="61"/>
        <v>1.1674</v>
      </c>
      <c r="K1293" s="65">
        <f t="shared" si="60"/>
        <v>1.1674</v>
      </c>
      <c r="L1293" s="44"/>
    </row>
    <row r="1294" spans="1:12" x14ac:dyDescent="0.25">
      <c r="A1294" s="8" t="s">
        <v>1288</v>
      </c>
      <c r="B1294" s="25" t="s">
        <v>1586</v>
      </c>
      <c r="C1294" s="8" t="s">
        <v>1595</v>
      </c>
      <c r="D1294" s="74">
        <v>8.8813149984117477</v>
      </c>
      <c r="E1294" s="9">
        <v>2.4727999999999999</v>
      </c>
      <c r="F1294" s="9">
        <v>1.0925</v>
      </c>
      <c r="G1294" s="9">
        <f t="shared" si="59"/>
        <v>2.7014999999999998</v>
      </c>
      <c r="H1294" s="10">
        <f>IFERROR(VLOOKUP(C1294,'Policy Adjustors'!$A$7:$C$16,2,FALSE),0)</f>
        <v>0.83</v>
      </c>
      <c r="I1294" s="10">
        <f>IFERROR(VLOOKUP(C1294,'Policy Adjustors'!$A$7:$C$16,3,FALSE),0)</f>
        <v>0.83</v>
      </c>
      <c r="J1294" s="65">
        <f t="shared" si="61"/>
        <v>2.2422</v>
      </c>
      <c r="K1294" s="65">
        <f t="shared" si="60"/>
        <v>2.2422</v>
      </c>
      <c r="L1294" s="44"/>
    </row>
    <row r="1295" spans="1:12" x14ac:dyDescent="0.25">
      <c r="A1295" s="8" t="s">
        <v>1289</v>
      </c>
      <c r="B1295" s="25" t="s">
        <v>1587</v>
      </c>
      <c r="C1295" s="8" t="s">
        <v>1595</v>
      </c>
      <c r="D1295" s="74">
        <v>2.6406616411275214</v>
      </c>
      <c r="E1295" s="9">
        <v>0.55559999999999998</v>
      </c>
      <c r="F1295" s="9">
        <v>1.0925</v>
      </c>
      <c r="G1295" s="9">
        <f t="shared" si="59"/>
        <v>0.60699999999999998</v>
      </c>
      <c r="H1295" s="10">
        <f>IFERROR(VLOOKUP(C1295,'Policy Adjustors'!$A$7:$C$16,2,FALSE),0)</f>
        <v>0.83</v>
      </c>
      <c r="I1295" s="10">
        <f>IFERROR(VLOOKUP(C1295,'Policy Adjustors'!$A$7:$C$16,3,FALSE),0)</f>
        <v>0.83</v>
      </c>
      <c r="J1295" s="65">
        <f t="shared" si="61"/>
        <v>0.50380000000000003</v>
      </c>
      <c r="K1295" s="65">
        <f t="shared" si="60"/>
        <v>0.50380000000000003</v>
      </c>
      <c r="L1295" s="44"/>
    </row>
    <row r="1296" spans="1:12" x14ac:dyDescent="0.25">
      <c r="A1296" s="8" t="s">
        <v>1290</v>
      </c>
      <c r="B1296" s="25" t="s">
        <v>1587</v>
      </c>
      <c r="C1296" s="8" t="s">
        <v>1595</v>
      </c>
      <c r="D1296" s="74">
        <v>3.2138795616865585</v>
      </c>
      <c r="E1296" s="9">
        <v>0.68640000000000001</v>
      </c>
      <c r="F1296" s="9">
        <v>1.0925</v>
      </c>
      <c r="G1296" s="9">
        <f t="shared" si="59"/>
        <v>0.74990000000000001</v>
      </c>
      <c r="H1296" s="10">
        <f>IFERROR(VLOOKUP(C1296,'Policy Adjustors'!$A$7:$C$16,2,FALSE),0)</f>
        <v>0.83</v>
      </c>
      <c r="I1296" s="10">
        <f>IFERROR(VLOOKUP(C1296,'Policy Adjustors'!$A$7:$C$16,3,FALSE),0)</f>
        <v>0.83</v>
      </c>
      <c r="J1296" s="65">
        <f t="shared" si="61"/>
        <v>0.62239999999999995</v>
      </c>
      <c r="K1296" s="65">
        <f t="shared" si="60"/>
        <v>0.62239999999999995</v>
      </c>
      <c r="L1296" s="44"/>
    </row>
    <row r="1297" spans="1:12" x14ac:dyDescent="0.25">
      <c r="A1297" s="8" t="s">
        <v>1291</v>
      </c>
      <c r="B1297" s="25" t="s">
        <v>1587</v>
      </c>
      <c r="C1297" s="8" t="s">
        <v>1595</v>
      </c>
      <c r="D1297" s="74">
        <v>4.6743734897179685</v>
      </c>
      <c r="E1297" s="9">
        <v>1.0054000000000001</v>
      </c>
      <c r="F1297" s="9">
        <v>1.0925</v>
      </c>
      <c r="G1297" s="9">
        <f t="shared" si="59"/>
        <v>1.0984</v>
      </c>
      <c r="H1297" s="10">
        <f>IFERROR(VLOOKUP(C1297,'Policy Adjustors'!$A$7:$C$16,2,FALSE),0)</f>
        <v>0.83</v>
      </c>
      <c r="I1297" s="10">
        <f>IFERROR(VLOOKUP(C1297,'Policy Adjustors'!$A$7:$C$16,3,FALSE),0)</f>
        <v>0.83</v>
      </c>
      <c r="J1297" s="65">
        <f t="shared" si="61"/>
        <v>0.91169999999999995</v>
      </c>
      <c r="K1297" s="65">
        <f t="shared" si="60"/>
        <v>0.91169999999999995</v>
      </c>
      <c r="L1297" s="44"/>
    </row>
    <row r="1298" spans="1:12" x14ac:dyDescent="0.25">
      <c r="A1298" s="8" t="s">
        <v>1292</v>
      </c>
      <c r="B1298" s="25" t="s">
        <v>1587</v>
      </c>
      <c r="C1298" s="8" t="s">
        <v>1595</v>
      </c>
      <c r="D1298" s="74">
        <v>7.0884937261395997</v>
      </c>
      <c r="E1298" s="9">
        <v>1.631</v>
      </c>
      <c r="F1298" s="9">
        <v>1.0925</v>
      </c>
      <c r="G1298" s="9">
        <f t="shared" si="59"/>
        <v>1.7819</v>
      </c>
      <c r="H1298" s="10">
        <f>IFERROR(VLOOKUP(C1298,'Policy Adjustors'!$A$7:$C$16,2,FALSE),0)</f>
        <v>0.83</v>
      </c>
      <c r="I1298" s="10">
        <f>IFERROR(VLOOKUP(C1298,'Policy Adjustors'!$A$7:$C$16,3,FALSE),0)</f>
        <v>0.83</v>
      </c>
      <c r="J1298" s="65">
        <f t="shared" si="61"/>
        <v>1.4790000000000001</v>
      </c>
      <c r="K1298" s="65">
        <f t="shared" si="60"/>
        <v>1.4790000000000001</v>
      </c>
      <c r="L1298" s="44"/>
    </row>
    <row r="1299" spans="1:12" x14ac:dyDescent="0.25">
      <c r="A1299" s="8" t="s">
        <v>1293</v>
      </c>
      <c r="B1299" s="25" t="s">
        <v>1588</v>
      </c>
      <c r="C1299" s="8" t="s">
        <v>1595</v>
      </c>
      <c r="D1299" s="74">
        <v>2.8049230101428173</v>
      </c>
      <c r="E1299" s="9">
        <v>0.61160000000000003</v>
      </c>
      <c r="F1299" s="9">
        <v>1.0925</v>
      </c>
      <c r="G1299" s="9">
        <f t="shared" si="59"/>
        <v>0.66820000000000002</v>
      </c>
      <c r="H1299" s="10">
        <f>IFERROR(VLOOKUP(C1299,'Policy Adjustors'!$A$7:$C$16,2,FALSE),0)</f>
        <v>0.83</v>
      </c>
      <c r="I1299" s="10">
        <f>IFERROR(VLOOKUP(C1299,'Policy Adjustors'!$A$7:$C$16,3,FALSE),0)</f>
        <v>0.83</v>
      </c>
      <c r="J1299" s="65">
        <f t="shared" si="61"/>
        <v>0.55459999999999998</v>
      </c>
      <c r="K1299" s="65">
        <f t="shared" si="60"/>
        <v>0.55459999999999998</v>
      </c>
      <c r="L1299" s="44"/>
    </row>
    <row r="1300" spans="1:12" x14ac:dyDescent="0.25">
      <c r="A1300" s="8" t="s">
        <v>1294</v>
      </c>
      <c r="B1300" s="25" t="s">
        <v>1588</v>
      </c>
      <c r="C1300" s="8" t="s">
        <v>1595</v>
      </c>
      <c r="D1300" s="74">
        <v>3.7829815423295927</v>
      </c>
      <c r="E1300" s="9">
        <v>0.78639999999999999</v>
      </c>
      <c r="F1300" s="9">
        <v>1.0925</v>
      </c>
      <c r="G1300" s="9">
        <f t="shared" si="59"/>
        <v>0.85909999999999997</v>
      </c>
      <c r="H1300" s="10">
        <f>IFERROR(VLOOKUP(C1300,'Policy Adjustors'!$A$7:$C$16,2,FALSE),0)</f>
        <v>0.83</v>
      </c>
      <c r="I1300" s="10">
        <f>IFERROR(VLOOKUP(C1300,'Policy Adjustors'!$A$7:$C$16,3,FALSE),0)</f>
        <v>0.83</v>
      </c>
      <c r="J1300" s="65">
        <f t="shared" si="61"/>
        <v>0.71309999999999996</v>
      </c>
      <c r="K1300" s="65">
        <f t="shared" si="60"/>
        <v>0.71309999999999996</v>
      </c>
      <c r="L1300" s="44"/>
    </row>
    <row r="1301" spans="1:12" x14ac:dyDescent="0.25">
      <c r="A1301" s="8" t="s">
        <v>1295</v>
      </c>
      <c r="B1301" s="25" t="s">
        <v>1588</v>
      </c>
      <c r="C1301" s="8" t="s">
        <v>1595</v>
      </c>
      <c r="D1301" s="74">
        <v>5.2728648970229539</v>
      </c>
      <c r="E1301" s="9">
        <v>1.0817000000000001</v>
      </c>
      <c r="F1301" s="9">
        <v>1.0925</v>
      </c>
      <c r="G1301" s="9">
        <f t="shared" si="59"/>
        <v>1.1818</v>
      </c>
      <c r="H1301" s="10">
        <f>IFERROR(VLOOKUP(C1301,'Policy Adjustors'!$A$7:$C$16,2,FALSE),0)</f>
        <v>0.83</v>
      </c>
      <c r="I1301" s="10">
        <f>IFERROR(VLOOKUP(C1301,'Policy Adjustors'!$A$7:$C$16,3,FALSE),0)</f>
        <v>0.83</v>
      </c>
      <c r="J1301" s="65">
        <f t="shared" si="61"/>
        <v>0.98089999999999999</v>
      </c>
      <c r="K1301" s="65">
        <f t="shared" si="60"/>
        <v>0.98089999999999999</v>
      </c>
      <c r="L1301" s="44"/>
    </row>
    <row r="1302" spans="1:12" x14ac:dyDescent="0.25">
      <c r="A1302" s="8" t="s">
        <v>1296</v>
      </c>
      <c r="B1302" s="25" t="s">
        <v>1588</v>
      </c>
      <c r="C1302" s="8" t="s">
        <v>1595</v>
      </c>
      <c r="D1302" s="74">
        <v>9.5461623927072381</v>
      </c>
      <c r="E1302" s="9">
        <v>1.8523000000000001</v>
      </c>
      <c r="F1302" s="9">
        <v>1.0925</v>
      </c>
      <c r="G1302" s="9">
        <f t="shared" si="59"/>
        <v>2.0236000000000001</v>
      </c>
      <c r="H1302" s="10">
        <f>IFERROR(VLOOKUP(C1302,'Policy Adjustors'!$A$7:$C$16,2,FALSE),0)</f>
        <v>0.83</v>
      </c>
      <c r="I1302" s="10">
        <f>IFERROR(VLOOKUP(C1302,'Policy Adjustors'!$A$7:$C$16,3,FALSE),0)</f>
        <v>0.83</v>
      </c>
      <c r="J1302" s="65">
        <f t="shared" si="61"/>
        <v>1.6796</v>
      </c>
      <c r="K1302" s="65">
        <f t="shared" si="60"/>
        <v>1.6796</v>
      </c>
      <c r="L1302" s="44"/>
    </row>
    <row r="1303" spans="1:12" x14ac:dyDescent="0.25">
      <c r="A1303" s="8" t="s">
        <v>1297</v>
      </c>
      <c r="B1303" s="25" t="s">
        <v>2131</v>
      </c>
      <c r="C1303" s="8" t="s">
        <v>1595</v>
      </c>
      <c r="D1303" s="74">
        <v>2.4763657223080866</v>
      </c>
      <c r="E1303" s="9">
        <v>0.52059999999999995</v>
      </c>
      <c r="F1303" s="9">
        <v>1.0925</v>
      </c>
      <c r="G1303" s="9">
        <f t="shared" si="59"/>
        <v>0.56879999999999997</v>
      </c>
      <c r="H1303" s="10">
        <f>IFERROR(VLOOKUP(C1303,'Policy Adjustors'!$A$7:$C$16,2,FALSE),0)</f>
        <v>0.83</v>
      </c>
      <c r="I1303" s="10">
        <f>IFERROR(VLOOKUP(C1303,'Policy Adjustors'!$A$7:$C$16,3,FALSE),0)</f>
        <v>0.83</v>
      </c>
      <c r="J1303" s="65">
        <f t="shared" si="61"/>
        <v>0.47210000000000002</v>
      </c>
      <c r="K1303" s="65">
        <f t="shared" si="60"/>
        <v>0.47210000000000002</v>
      </c>
      <c r="L1303" s="44"/>
    </row>
    <row r="1304" spans="1:12" x14ac:dyDescent="0.25">
      <c r="A1304" s="8" t="s">
        <v>1298</v>
      </c>
      <c r="B1304" s="25" t="s">
        <v>2131</v>
      </c>
      <c r="C1304" s="8" t="s">
        <v>1595</v>
      </c>
      <c r="D1304" s="74">
        <v>3.1189395400716116</v>
      </c>
      <c r="E1304" s="9">
        <v>0.66190000000000004</v>
      </c>
      <c r="F1304" s="9">
        <v>1.0925</v>
      </c>
      <c r="G1304" s="9">
        <f t="shared" si="59"/>
        <v>0.72309999999999997</v>
      </c>
      <c r="H1304" s="10">
        <f>IFERROR(VLOOKUP(C1304,'Policy Adjustors'!$A$7:$C$16,2,FALSE),0)</f>
        <v>0.83</v>
      </c>
      <c r="I1304" s="10">
        <f>IFERROR(VLOOKUP(C1304,'Policy Adjustors'!$A$7:$C$16,3,FALSE),0)</f>
        <v>0.83</v>
      </c>
      <c r="J1304" s="65">
        <f t="shared" si="61"/>
        <v>0.60019999999999996</v>
      </c>
      <c r="K1304" s="65">
        <f t="shared" si="60"/>
        <v>0.60019999999999996</v>
      </c>
      <c r="L1304" s="44"/>
    </row>
    <row r="1305" spans="1:12" x14ac:dyDescent="0.25">
      <c r="A1305" s="8" t="s">
        <v>1299</v>
      </c>
      <c r="B1305" s="25" t="s">
        <v>2131</v>
      </c>
      <c r="C1305" s="8" t="s">
        <v>1595</v>
      </c>
      <c r="D1305" s="74">
        <v>3.9296881221767461</v>
      </c>
      <c r="E1305" s="9">
        <v>0.90659999999999996</v>
      </c>
      <c r="F1305" s="9">
        <v>1.0925</v>
      </c>
      <c r="G1305" s="9">
        <f t="shared" si="59"/>
        <v>0.99050000000000005</v>
      </c>
      <c r="H1305" s="10">
        <f>IFERROR(VLOOKUP(C1305,'Policy Adjustors'!$A$7:$C$16,2,FALSE),0)</f>
        <v>0.83</v>
      </c>
      <c r="I1305" s="10">
        <f>IFERROR(VLOOKUP(C1305,'Policy Adjustors'!$A$7:$C$16,3,FALSE),0)</f>
        <v>0.83</v>
      </c>
      <c r="J1305" s="65">
        <f t="shared" si="61"/>
        <v>0.82210000000000005</v>
      </c>
      <c r="K1305" s="65">
        <f t="shared" si="60"/>
        <v>0.82210000000000005</v>
      </c>
      <c r="L1305" s="44"/>
    </row>
    <row r="1306" spans="1:12" x14ac:dyDescent="0.25">
      <c r="A1306" s="8" t="s">
        <v>1300</v>
      </c>
      <c r="B1306" s="25" t="s">
        <v>2131</v>
      </c>
      <c r="C1306" s="8" t="s">
        <v>1595</v>
      </c>
      <c r="D1306" s="74">
        <v>5.3200087807231951</v>
      </c>
      <c r="E1306" s="9">
        <v>1.3186</v>
      </c>
      <c r="F1306" s="9">
        <v>1.0925</v>
      </c>
      <c r="G1306" s="9">
        <f t="shared" si="59"/>
        <v>1.4406000000000001</v>
      </c>
      <c r="H1306" s="10">
        <f>IFERROR(VLOOKUP(C1306,'Policy Adjustors'!$A$7:$C$16,2,FALSE),0)</f>
        <v>0.83</v>
      </c>
      <c r="I1306" s="10">
        <f>IFERROR(VLOOKUP(C1306,'Policy Adjustors'!$A$7:$C$16,3,FALSE),0)</f>
        <v>0.83</v>
      </c>
      <c r="J1306" s="65">
        <f t="shared" si="61"/>
        <v>1.1957</v>
      </c>
      <c r="K1306" s="65">
        <f t="shared" si="60"/>
        <v>1.1957</v>
      </c>
      <c r="L1306" s="44"/>
    </row>
    <row r="1307" spans="1:12" x14ac:dyDescent="0.25">
      <c r="A1307" s="8" t="s">
        <v>1301</v>
      </c>
      <c r="B1307" s="25" t="s">
        <v>1589</v>
      </c>
      <c r="C1307" s="8" t="s">
        <v>1595</v>
      </c>
      <c r="D1307" s="74">
        <v>6.3988501225511287</v>
      </c>
      <c r="E1307" s="9">
        <v>2.3555999999999999</v>
      </c>
      <c r="F1307" s="9">
        <v>1.0925</v>
      </c>
      <c r="G1307" s="9">
        <f t="shared" si="59"/>
        <v>2.5735000000000001</v>
      </c>
      <c r="H1307" s="10">
        <f>IFERROR(VLOOKUP(C1307,'Policy Adjustors'!$A$7:$C$16,2,FALSE),0)</f>
        <v>0.83</v>
      </c>
      <c r="I1307" s="10">
        <f>IFERROR(VLOOKUP(C1307,'Policy Adjustors'!$A$7:$C$16,3,FALSE),0)</f>
        <v>0.83</v>
      </c>
      <c r="J1307" s="65">
        <f t="shared" si="61"/>
        <v>2.1360000000000001</v>
      </c>
      <c r="K1307" s="65">
        <f t="shared" si="60"/>
        <v>2.1360000000000001</v>
      </c>
      <c r="L1307" s="44"/>
    </row>
    <row r="1308" spans="1:12" x14ac:dyDescent="0.25">
      <c r="A1308" s="8" t="s">
        <v>1302</v>
      </c>
      <c r="B1308" s="25" t="s">
        <v>1589</v>
      </c>
      <c r="C1308" s="8" t="s">
        <v>1595</v>
      </c>
      <c r="D1308" s="74">
        <v>6.3988501225511287</v>
      </c>
      <c r="E1308" s="9">
        <v>3.0623999999999998</v>
      </c>
      <c r="F1308" s="9">
        <v>1.0925</v>
      </c>
      <c r="G1308" s="9">
        <f t="shared" si="59"/>
        <v>3.3456999999999999</v>
      </c>
      <c r="H1308" s="10">
        <f>IFERROR(VLOOKUP(C1308,'Policy Adjustors'!$A$7:$C$16,2,FALSE),0)</f>
        <v>0.83</v>
      </c>
      <c r="I1308" s="10">
        <f>IFERROR(VLOOKUP(C1308,'Policy Adjustors'!$A$7:$C$16,3,FALSE),0)</f>
        <v>0.83</v>
      </c>
      <c r="J1308" s="65">
        <f t="shared" si="61"/>
        <v>2.7768999999999999</v>
      </c>
      <c r="K1308" s="65">
        <f t="shared" si="60"/>
        <v>2.7768999999999999</v>
      </c>
      <c r="L1308" s="44"/>
    </row>
    <row r="1309" spans="1:12" x14ac:dyDescent="0.25">
      <c r="A1309" s="8" t="s">
        <v>1303</v>
      </c>
      <c r="B1309" s="25" t="s">
        <v>1589</v>
      </c>
      <c r="C1309" s="8" t="s">
        <v>1595</v>
      </c>
      <c r="D1309" s="74">
        <v>6.9617919932147272</v>
      </c>
      <c r="E1309" s="9">
        <v>3.9247000000000001</v>
      </c>
      <c r="F1309" s="9">
        <v>1.0925</v>
      </c>
      <c r="G1309" s="9">
        <f t="shared" si="59"/>
        <v>4.2877000000000001</v>
      </c>
      <c r="H1309" s="10">
        <f>IFERROR(VLOOKUP(C1309,'Policy Adjustors'!$A$7:$C$16,2,FALSE),0)</f>
        <v>0.83</v>
      </c>
      <c r="I1309" s="10">
        <f>IFERROR(VLOOKUP(C1309,'Policy Adjustors'!$A$7:$C$16,3,FALSE),0)</f>
        <v>0.83</v>
      </c>
      <c r="J1309" s="65">
        <f t="shared" si="61"/>
        <v>3.5588000000000002</v>
      </c>
      <c r="K1309" s="65">
        <f t="shared" si="60"/>
        <v>3.5588000000000002</v>
      </c>
      <c r="L1309" s="44"/>
    </row>
    <row r="1310" spans="1:12" x14ac:dyDescent="0.25">
      <c r="A1310" s="8" t="s">
        <v>1304</v>
      </c>
      <c r="B1310" s="25" t="s">
        <v>1589</v>
      </c>
      <c r="C1310" s="8" t="s">
        <v>1595</v>
      </c>
      <c r="D1310" s="74">
        <v>9.7279292759039269</v>
      </c>
      <c r="E1310" s="9">
        <v>6.3852000000000002</v>
      </c>
      <c r="F1310" s="9">
        <v>1.0925</v>
      </c>
      <c r="G1310" s="9">
        <f t="shared" si="59"/>
        <v>6.9757999999999996</v>
      </c>
      <c r="H1310" s="10">
        <f>IFERROR(VLOOKUP(C1310,'Policy Adjustors'!$A$7:$C$16,2,FALSE),0)</f>
        <v>0.83</v>
      </c>
      <c r="I1310" s="10">
        <f>IFERROR(VLOOKUP(C1310,'Policy Adjustors'!$A$7:$C$16,3,FALSE),0)</f>
        <v>0.83</v>
      </c>
      <c r="J1310" s="65">
        <f t="shared" si="61"/>
        <v>5.7899000000000003</v>
      </c>
      <c r="K1310" s="65">
        <f t="shared" si="60"/>
        <v>5.7899000000000003</v>
      </c>
      <c r="L1310" s="44"/>
    </row>
    <row r="1311" spans="1:12" x14ac:dyDescent="0.25">
      <c r="A1311" s="8" t="s">
        <v>1305</v>
      </c>
      <c r="B1311" s="25" t="s">
        <v>2132</v>
      </c>
      <c r="C1311" s="8" t="s">
        <v>1595</v>
      </c>
      <c r="D1311" s="74">
        <v>3.8517940224032583</v>
      </c>
      <c r="E1311" s="9">
        <v>1.5667</v>
      </c>
      <c r="F1311" s="9">
        <v>1.0925</v>
      </c>
      <c r="G1311" s="9">
        <f t="shared" si="59"/>
        <v>1.7116</v>
      </c>
      <c r="H1311" s="10">
        <f>IFERROR(VLOOKUP(C1311,'Policy Adjustors'!$A$7:$C$16,2,FALSE),0)</f>
        <v>0.83</v>
      </c>
      <c r="I1311" s="10">
        <f>IFERROR(VLOOKUP(C1311,'Policy Adjustors'!$A$7:$C$16,3,FALSE),0)</f>
        <v>0.83</v>
      </c>
      <c r="J1311" s="65">
        <f t="shared" si="61"/>
        <v>1.4206000000000001</v>
      </c>
      <c r="K1311" s="65">
        <f t="shared" si="60"/>
        <v>1.4206000000000001</v>
      </c>
      <c r="L1311" s="44"/>
    </row>
    <row r="1312" spans="1:12" x14ac:dyDescent="0.25">
      <c r="A1312" s="8" t="s">
        <v>1306</v>
      </c>
      <c r="B1312" s="25" t="s">
        <v>2132</v>
      </c>
      <c r="C1312" s="8" t="s">
        <v>1595</v>
      </c>
      <c r="D1312" s="74">
        <v>4.7620475520406345</v>
      </c>
      <c r="E1312" s="9">
        <v>2.0865</v>
      </c>
      <c r="F1312" s="9">
        <v>1.0925</v>
      </c>
      <c r="G1312" s="9">
        <f t="shared" si="59"/>
        <v>2.2795000000000001</v>
      </c>
      <c r="H1312" s="10">
        <f>IFERROR(VLOOKUP(C1312,'Policy Adjustors'!$A$7:$C$16,2,FALSE),0)</f>
        <v>0.83</v>
      </c>
      <c r="I1312" s="10">
        <f>IFERROR(VLOOKUP(C1312,'Policy Adjustors'!$A$7:$C$16,3,FALSE),0)</f>
        <v>0.83</v>
      </c>
      <c r="J1312" s="65">
        <f t="shared" si="61"/>
        <v>1.8919999999999999</v>
      </c>
      <c r="K1312" s="65">
        <f t="shared" si="60"/>
        <v>1.8919999999999999</v>
      </c>
      <c r="L1312" s="44"/>
    </row>
    <row r="1313" spans="1:12" x14ac:dyDescent="0.25">
      <c r="A1313" s="8" t="s">
        <v>1307</v>
      </c>
      <c r="B1313" s="25" t="s">
        <v>2132</v>
      </c>
      <c r="C1313" s="8" t="s">
        <v>1595</v>
      </c>
      <c r="D1313" s="74">
        <v>6.5458353430853125</v>
      </c>
      <c r="E1313" s="9">
        <v>2.8578999999999999</v>
      </c>
      <c r="F1313" s="9">
        <v>1.0925</v>
      </c>
      <c r="G1313" s="9">
        <f t="shared" si="59"/>
        <v>3.1223000000000001</v>
      </c>
      <c r="H1313" s="10">
        <f>IFERROR(VLOOKUP(C1313,'Policy Adjustors'!$A$7:$C$16,2,FALSE),0)</f>
        <v>0.83</v>
      </c>
      <c r="I1313" s="10">
        <f>IFERROR(VLOOKUP(C1313,'Policy Adjustors'!$A$7:$C$16,3,FALSE),0)</f>
        <v>0.83</v>
      </c>
      <c r="J1313" s="65">
        <f t="shared" si="61"/>
        <v>2.5914999999999999</v>
      </c>
      <c r="K1313" s="65">
        <f t="shared" si="60"/>
        <v>2.5914999999999999</v>
      </c>
      <c r="L1313" s="44"/>
    </row>
    <row r="1314" spans="1:12" x14ac:dyDescent="0.25">
      <c r="A1314" s="8" t="s">
        <v>1308</v>
      </c>
      <c r="B1314" s="25" t="s">
        <v>2132</v>
      </c>
      <c r="C1314" s="8" t="s">
        <v>1595</v>
      </c>
      <c r="D1314" s="74">
        <v>10.544966788489601</v>
      </c>
      <c r="E1314" s="9">
        <v>6.1448999999999998</v>
      </c>
      <c r="F1314" s="9">
        <v>1.0925</v>
      </c>
      <c r="G1314" s="9">
        <f t="shared" si="59"/>
        <v>6.7133000000000003</v>
      </c>
      <c r="H1314" s="10">
        <f>IFERROR(VLOOKUP(C1314,'Policy Adjustors'!$A$7:$C$16,2,FALSE),0)</f>
        <v>0.83</v>
      </c>
      <c r="I1314" s="10">
        <f>IFERROR(VLOOKUP(C1314,'Policy Adjustors'!$A$7:$C$16,3,FALSE),0)</f>
        <v>0.83</v>
      </c>
      <c r="J1314" s="65">
        <f t="shared" si="61"/>
        <v>5.5720000000000001</v>
      </c>
      <c r="K1314" s="65">
        <f t="shared" si="60"/>
        <v>5.5720000000000001</v>
      </c>
      <c r="L1314" s="44"/>
    </row>
    <row r="1315" spans="1:12" x14ac:dyDescent="0.25">
      <c r="A1315" s="8" t="s">
        <v>1309</v>
      </c>
      <c r="B1315" s="25" t="s">
        <v>2133</v>
      </c>
      <c r="C1315" s="8" t="s">
        <v>1595</v>
      </c>
      <c r="D1315" s="74">
        <v>3.849949587195082</v>
      </c>
      <c r="E1315" s="9">
        <v>1.7433000000000001</v>
      </c>
      <c r="F1315" s="9">
        <v>1.0925</v>
      </c>
      <c r="G1315" s="9">
        <f t="shared" si="59"/>
        <v>1.9046000000000001</v>
      </c>
      <c r="H1315" s="10">
        <f>IFERROR(VLOOKUP(C1315,'Policy Adjustors'!$A$7:$C$16,2,FALSE),0)</f>
        <v>0.83</v>
      </c>
      <c r="I1315" s="10">
        <f>IFERROR(VLOOKUP(C1315,'Policy Adjustors'!$A$7:$C$16,3,FALSE),0)</f>
        <v>0.83</v>
      </c>
      <c r="J1315" s="65">
        <f t="shared" si="61"/>
        <v>1.5808</v>
      </c>
      <c r="K1315" s="65">
        <f t="shared" si="60"/>
        <v>1.5808</v>
      </c>
      <c r="L1315" s="44"/>
    </row>
    <row r="1316" spans="1:12" x14ac:dyDescent="0.25">
      <c r="A1316" s="8" t="s">
        <v>1310</v>
      </c>
      <c r="B1316" s="25" t="s">
        <v>2133</v>
      </c>
      <c r="C1316" s="8" t="s">
        <v>1595</v>
      </c>
      <c r="D1316" s="74">
        <v>4.6212717221204986</v>
      </c>
      <c r="E1316" s="9">
        <v>2.1206999999999998</v>
      </c>
      <c r="F1316" s="9">
        <v>1.0925</v>
      </c>
      <c r="G1316" s="9">
        <f t="shared" si="59"/>
        <v>2.3169</v>
      </c>
      <c r="H1316" s="10">
        <f>IFERROR(VLOOKUP(C1316,'Policy Adjustors'!$A$7:$C$16,2,FALSE),0)</f>
        <v>0.83</v>
      </c>
      <c r="I1316" s="10">
        <f>IFERROR(VLOOKUP(C1316,'Policy Adjustors'!$A$7:$C$16,3,FALSE),0)</f>
        <v>0.83</v>
      </c>
      <c r="J1316" s="65">
        <f t="shared" si="61"/>
        <v>1.923</v>
      </c>
      <c r="K1316" s="65">
        <f t="shared" si="60"/>
        <v>1.923</v>
      </c>
      <c r="L1316" s="44"/>
    </row>
    <row r="1317" spans="1:12" x14ac:dyDescent="0.25">
      <c r="A1317" s="8" t="s">
        <v>1311</v>
      </c>
      <c r="B1317" s="25" t="s">
        <v>2133</v>
      </c>
      <c r="C1317" s="8" t="s">
        <v>1595</v>
      </c>
      <c r="D1317" s="74">
        <v>7.2824078614073295</v>
      </c>
      <c r="E1317" s="9">
        <v>3.3151000000000002</v>
      </c>
      <c r="F1317" s="9">
        <v>1.0925</v>
      </c>
      <c r="G1317" s="9">
        <f t="shared" si="59"/>
        <v>3.6217000000000001</v>
      </c>
      <c r="H1317" s="10">
        <f>IFERROR(VLOOKUP(C1317,'Policy Adjustors'!$A$7:$C$16,2,FALSE),0)</f>
        <v>0.83</v>
      </c>
      <c r="I1317" s="10">
        <f>IFERROR(VLOOKUP(C1317,'Policy Adjustors'!$A$7:$C$16,3,FALSE),0)</f>
        <v>0.83</v>
      </c>
      <c r="J1317" s="65">
        <f t="shared" si="61"/>
        <v>3.0059999999999998</v>
      </c>
      <c r="K1317" s="65">
        <f t="shared" si="60"/>
        <v>3.0059999999999998</v>
      </c>
      <c r="L1317" s="44"/>
    </row>
    <row r="1318" spans="1:12" x14ac:dyDescent="0.25">
      <c r="A1318" s="8" t="s">
        <v>1312</v>
      </c>
      <c r="B1318" s="25" t="s">
        <v>2133</v>
      </c>
      <c r="C1318" s="8" t="s">
        <v>1595</v>
      </c>
      <c r="D1318" s="74">
        <v>12.824790983461403</v>
      </c>
      <c r="E1318" s="9">
        <v>6.1353</v>
      </c>
      <c r="F1318" s="9">
        <v>1.0925</v>
      </c>
      <c r="G1318" s="9">
        <f t="shared" si="59"/>
        <v>6.7027999999999999</v>
      </c>
      <c r="H1318" s="10">
        <f>IFERROR(VLOOKUP(C1318,'Policy Adjustors'!$A$7:$C$16,2,FALSE),0)</f>
        <v>0.83</v>
      </c>
      <c r="I1318" s="10">
        <f>IFERROR(VLOOKUP(C1318,'Policy Adjustors'!$A$7:$C$16,3,FALSE),0)</f>
        <v>0.83</v>
      </c>
      <c r="J1318" s="65">
        <f t="shared" si="61"/>
        <v>5.5632999999999999</v>
      </c>
      <c r="K1318" s="65">
        <f t="shared" si="60"/>
        <v>5.5632999999999999</v>
      </c>
      <c r="L1318" s="44"/>
    </row>
    <row r="1319" spans="1:12" x14ac:dyDescent="0.25">
      <c r="A1319" s="8" t="s">
        <v>1313</v>
      </c>
      <c r="B1319" s="25" t="s">
        <v>1590</v>
      </c>
      <c r="C1319" s="8" t="s">
        <v>1595</v>
      </c>
      <c r="D1319" s="74">
        <v>2.1067164232604099</v>
      </c>
      <c r="E1319" s="9">
        <v>0.72660000000000002</v>
      </c>
      <c r="F1319" s="9">
        <v>1.0925</v>
      </c>
      <c r="G1319" s="9">
        <f t="shared" si="59"/>
        <v>0.79379999999999995</v>
      </c>
      <c r="H1319" s="10">
        <f>IFERROR(VLOOKUP(C1319,'Policy Adjustors'!$A$7:$C$16,2,FALSE),0)</f>
        <v>0.83</v>
      </c>
      <c r="I1319" s="10">
        <f>IFERROR(VLOOKUP(C1319,'Policy Adjustors'!$A$7:$C$16,3,FALSE),0)</f>
        <v>0.83</v>
      </c>
      <c r="J1319" s="65">
        <f t="shared" si="61"/>
        <v>0.65890000000000004</v>
      </c>
      <c r="K1319" s="65">
        <f t="shared" si="60"/>
        <v>0.65890000000000004</v>
      </c>
      <c r="L1319" s="44"/>
    </row>
    <row r="1320" spans="1:12" x14ac:dyDescent="0.25">
      <c r="A1320" s="8" t="s">
        <v>1314</v>
      </c>
      <c r="B1320" s="25" t="s">
        <v>1590</v>
      </c>
      <c r="C1320" s="8" t="s">
        <v>1595</v>
      </c>
      <c r="D1320" s="74">
        <v>2.8950632672418184</v>
      </c>
      <c r="E1320" s="9">
        <v>0.90569999999999995</v>
      </c>
      <c r="F1320" s="9">
        <v>1.0925</v>
      </c>
      <c r="G1320" s="9">
        <f t="shared" si="59"/>
        <v>0.98950000000000005</v>
      </c>
      <c r="H1320" s="10">
        <f>IFERROR(VLOOKUP(C1320,'Policy Adjustors'!$A$7:$C$16,2,FALSE),0)</f>
        <v>0.83</v>
      </c>
      <c r="I1320" s="10">
        <f>IFERROR(VLOOKUP(C1320,'Policy Adjustors'!$A$7:$C$16,3,FALSE),0)</f>
        <v>0.83</v>
      </c>
      <c r="J1320" s="65">
        <f t="shared" si="61"/>
        <v>0.82130000000000003</v>
      </c>
      <c r="K1320" s="65">
        <f t="shared" si="60"/>
        <v>0.82130000000000003</v>
      </c>
      <c r="L1320" s="44"/>
    </row>
    <row r="1321" spans="1:12" x14ac:dyDescent="0.25">
      <c r="A1321" s="8" t="s">
        <v>1315</v>
      </c>
      <c r="B1321" s="25" t="s">
        <v>1590</v>
      </c>
      <c r="C1321" s="8" t="s">
        <v>1595</v>
      </c>
      <c r="D1321" s="74">
        <v>4.4290230341036994</v>
      </c>
      <c r="E1321" s="9">
        <v>1.4291</v>
      </c>
      <c r="F1321" s="9">
        <v>1.0925</v>
      </c>
      <c r="G1321" s="9">
        <f t="shared" si="59"/>
        <v>1.5612999999999999</v>
      </c>
      <c r="H1321" s="10">
        <f>IFERROR(VLOOKUP(C1321,'Policy Adjustors'!$A$7:$C$16,2,FALSE),0)</f>
        <v>0.83</v>
      </c>
      <c r="I1321" s="10">
        <f>IFERROR(VLOOKUP(C1321,'Policy Adjustors'!$A$7:$C$16,3,FALSE),0)</f>
        <v>0.83</v>
      </c>
      <c r="J1321" s="65">
        <f t="shared" si="61"/>
        <v>1.2959000000000001</v>
      </c>
      <c r="K1321" s="65">
        <f t="shared" si="60"/>
        <v>1.2959000000000001</v>
      </c>
      <c r="L1321" s="44"/>
    </row>
    <row r="1322" spans="1:12" x14ac:dyDescent="0.25">
      <c r="A1322" s="8" t="s">
        <v>1316</v>
      </c>
      <c r="B1322" s="25" t="s">
        <v>1590</v>
      </c>
      <c r="C1322" s="8" t="s">
        <v>1595</v>
      </c>
      <c r="D1322" s="74">
        <v>5.9296034412792178</v>
      </c>
      <c r="E1322" s="9">
        <v>2.8235999999999999</v>
      </c>
      <c r="F1322" s="9">
        <v>1.0925</v>
      </c>
      <c r="G1322" s="9">
        <f t="shared" si="59"/>
        <v>3.0848</v>
      </c>
      <c r="H1322" s="10">
        <f>IFERROR(VLOOKUP(C1322,'Policy Adjustors'!$A$7:$C$16,2,FALSE),0)</f>
        <v>0.83</v>
      </c>
      <c r="I1322" s="10">
        <f>IFERROR(VLOOKUP(C1322,'Policy Adjustors'!$A$7:$C$16,3,FALSE),0)</f>
        <v>0.83</v>
      </c>
      <c r="J1322" s="65">
        <f t="shared" si="61"/>
        <v>2.5604</v>
      </c>
      <c r="K1322" s="65">
        <f t="shared" si="60"/>
        <v>2.5604</v>
      </c>
      <c r="L1322" s="44"/>
    </row>
    <row r="1323" spans="1:12" x14ac:dyDescent="0.25">
      <c r="A1323" s="8" t="s">
        <v>1317</v>
      </c>
      <c r="B1323" s="25" t="s">
        <v>1591</v>
      </c>
      <c r="C1323" s="8" t="s">
        <v>1595</v>
      </c>
      <c r="D1323" s="74">
        <v>2.33186461151901</v>
      </c>
      <c r="E1323" s="9">
        <v>1.4249000000000001</v>
      </c>
      <c r="F1323" s="9">
        <v>1.0925</v>
      </c>
      <c r="G1323" s="9">
        <f t="shared" si="59"/>
        <v>1.5567</v>
      </c>
      <c r="H1323" s="10">
        <f>IFERROR(VLOOKUP(C1323,'Policy Adjustors'!$A$7:$C$16,2,FALSE),0)</f>
        <v>0.83</v>
      </c>
      <c r="I1323" s="10">
        <f>IFERROR(VLOOKUP(C1323,'Policy Adjustors'!$A$7:$C$16,3,FALSE),0)</f>
        <v>0.83</v>
      </c>
      <c r="J1323" s="65">
        <f t="shared" si="61"/>
        <v>1.2921</v>
      </c>
      <c r="K1323" s="65">
        <f t="shared" si="60"/>
        <v>1.2921</v>
      </c>
      <c r="L1323" s="44"/>
    </row>
    <row r="1324" spans="1:12" x14ac:dyDescent="0.25">
      <c r="A1324" s="8" t="s">
        <v>1318</v>
      </c>
      <c r="B1324" s="25" t="s">
        <v>1591</v>
      </c>
      <c r="C1324" s="8" t="s">
        <v>1595</v>
      </c>
      <c r="D1324" s="74">
        <v>4.4106293857549064</v>
      </c>
      <c r="E1324" s="9">
        <v>1.9527000000000001</v>
      </c>
      <c r="F1324" s="9">
        <v>1.0925</v>
      </c>
      <c r="G1324" s="9">
        <f t="shared" si="59"/>
        <v>2.1333000000000002</v>
      </c>
      <c r="H1324" s="10">
        <f>IFERROR(VLOOKUP(C1324,'Policy Adjustors'!$A$7:$C$16,2,FALSE),0)</f>
        <v>0.83</v>
      </c>
      <c r="I1324" s="10">
        <f>IFERROR(VLOOKUP(C1324,'Policy Adjustors'!$A$7:$C$16,3,FALSE),0)</f>
        <v>0.83</v>
      </c>
      <c r="J1324" s="65">
        <f t="shared" si="61"/>
        <v>1.7706</v>
      </c>
      <c r="K1324" s="65">
        <f t="shared" si="60"/>
        <v>1.7706</v>
      </c>
      <c r="L1324" s="44"/>
    </row>
    <row r="1325" spans="1:12" x14ac:dyDescent="0.25">
      <c r="A1325" s="8" t="s">
        <v>1319</v>
      </c>
      <c r="B1325" s="25" t="s">
        <v>1591</v>
      </c>
      <c r="C1325" s="8" t="s">
        <v>1595</v>
      </c>
      <c r="D1325" s="74">
        <v>8.2750562089176256</v>
      </c>
      <c r="E1325" s="9">
        <v>2.8812000000000002</v>
      </c>
      <c r="F1325" s="9">
        <v>1.0925</v>
      </c>
      <c r="G1325" s="9">
        <f t="shared" si="59"/>
        <v>3.1476999999999999</v>
      </c>
      <c r="H1325" s="10">
        <f>IFERROR(VLOOKUP(C1325,'Policy Adjustors'!$A$7:$C$16,2,FALSE),0)</f>
        <v>0.83</v>
      </c>
      <c r="I1325" s="10">
        <f>IFERROR(VLOOKUP(C1325,'Policy Adjustors'!$A$7:$C$16,3,FALSE),0)</f>
        <v>0.83</v>
      </c>
      <c r="J1325" s="65">
        <f t="shared" si="61"/>
        <v>2.6126</v>
      </c>
      <c r="K1325" s="65">
        <f t="shared" si="60"/>
        <v>2.6126</v>
      </c>
      <c r="L1325" s="44"/>
    </row>
    <row r="1326" spans="1:12" x14ac:dyDescent="0.25">
      <c r="A1326" s="8" t="s">
        <v>1320</v>
      </c>
      <c r="B1326" s="25" t="s">
        <v>1591</v>
      </c>
      <c r="C1326" s="8" t="s">
        <v>1595</v>
      </c>
      <c r="D1326" s="74">
        <v>14.977318310707606</v>
      </c>
      <c r="E1326" s="9">
        <v>5.3032000000000004</v>
      </c>
      <c r="F1326" s="9">
        <v>1.0925</v>
      </c>
      <c r="G1326" s="9">
        <f t="shared" si="59"/>
        <v>5.7937000000000003</v>
      </c>
      <c r="H1326" s="10">
        <f>IFERROR(VLOOKUP(C1326,'Policy Adjustors'!$A$7:$C$16,2,FALSE),0)</f>
        <v>0.83</v>
      </c>
      <c r="I1326" s="10">
        <f>IFERROR(VLOOKUP(C1326,'Policy Adjustors'!$A$7:$C$16,3,FALSE),0)</f>
        <v>0.83</v>
      </c>
      <c r="J1326" s="65">
        <f t="shared" si="61"/>
        <v>4.8087999999999997</v>
      </c>
      <c r="K1326" s="65">
        <f t="shared" si="60"/>
        <v>4.8087999999999997</v>
      </c>
      <c r="L1326" s="44"/>
    </row>
    <row r="1327" spans="1:12" x14ac:dyDescent="0.25">
      <c r="A1327" s="8" t="s">
        <v>1321</v>
      </c>
      <c r="B1327" s="25" t="s">
        <v>2134</v>
      </c>
      <c r="C1327" s="8" t="s">
        <v>1595</v>
      </c>
      <c r="D1327" s="74">
        <v>2.2118736473373932</v>
      </c>
      <c r="E1327" s="9">
        <v>1.0012000000000001</v>
      </c>
      <c r="F1327" s="9">
        <v>1.0925</v>
      </c>
      <c r="G1327" s="9">
        <f t="shared" si="59"/>
        <v>1.0938000000000001</v>
      </c>
      <c r="H1327" s="10">
        <f>IFERROR(VLOOKUP(C1327,'Policy Adjustors'!$A$7:$C$16,2,FALSE),0)</f>
        <v>0.83</v>
      </c>
      <c r="I1327" s="10">
        <f>IFERROR(VLOOKUP(C1327,'Policy Adjustors'!$A$7:$C$16,3,FALSE),0)</f>
        <v>0.83</v>
      </c>
      <c r="J1327" s="65">
        <f t="shared" si="61"/>
        <v>0.90790000000000004</v>
      </c>
      <c r="K1327" s="65">
        <f t="shared" si="60"/>
        <v>0.90790000000000004</v>
      </c>
      <c r="L1327" s="44"/>
    </row>
    <row r="1328" spans="1:12" x14ac:dyDescent="0.25">
      <c r="A1328" s="8" t="s">
        <v>1322</v>
      </c>
      <c r="B1328" s="25" t="s">
        <v>2134</v>
      </c>
      <c r="C1328" s="8" t="s">
        <v>1595</v>
      </c>
      <c r="D1328" s="74">
        <v>3.9630047496197043</v>
      </c>
      <c r="E1328" s="9">
        <v>1.3985000000000001</v>
      </c>
      <c r="F1328" s="9">
        <v>1.0925</v>
      </c>
      <c r="G1328" s="9">
        <f t="shared" si="59"/>
        <v>1.5279</v>
      </c>
      <c r="H1328" s="10">
        <f>IFERROR(VLOOKUP(C1328,'Policy Adjustors'!$A$7:$C$16,2,FALSE),0)</f>
        <v>0.83</v>
      </c>
      <c r="I1328" s="10">
        <f>IFERROR(VLOOKUP(C1328,'Policy Adjustors'!$A$7:$C$16,3,FALSE),0)</f>
        <v>0.83</v>
      </c>
      <c r="J1328" s="65">
        <f t="shared" si="61"/>
        <v>1.2682</v>
      </c>
      <c r="K1328" s="65">
        <f t="shared" si="60"/>
        <v>1.2682</v>
      </c>
      <c r="L1328" s="44"/>
    </row>
    <row r="1329" spans="1:12" x14ac:dyDescent="0.25">
      <c r="A1329" s="8" t="s">
        <v>1323</v>
      </c>
      <c r="B1329" s="25" t="s">
        <v>2134</v>
      </c>
      <c r="C1329" s="8" t="s">
        <v>1595</v>
      </c>
      <c r="D1329" s="74">
        <v>7.0433634855481486</v>
      </c>
      <c r="E1329" s="9">
        <v>2.1560999999999999</v>
      </c>
      <c r="F1329" s="9">
        <v>1.0925</v>
      </c>
      <c r="G1329" s="9">
        <f t="shared" si="59"/>
        <v>2.3555000000000001</v>
      </c>
      <c r="H1329" s="10">
        <f>IFERROR(VLOOKUP(C1329,'Policy Adjustors'!$A$7:$C$16,2,FALSE),0)</f>
        <v>0.83</v>
      </c>
      <c r="I1329" s="10">
        <f>IFERROR(VLOOKUP(C1329,'Policy Adjustors'!$A$7:$C$16,3,FALSE),0)</f>
        <v>0.83</v>
      </c>
      <c r="J1329" s="65">
        <f t="shared" si="61"/>
        <v>1.9551000000000001</v>
      </c>
      <c r="K1329" s="65">
        <f t="shared" si="60"/>
        <v>1.9551000000000001</v>
      </c>
      <c r="L1329" s="44"/>
    </row>
    <row r="1330" spans="1:12" x14ac:dyDescent="0.25">
      <c r="A1330" s="8" t="s">
        <v>1324</v>
      </c>
      <c r="B1330" s="25" t="s">
        <v>2134</v>
      </c>
      <c r="C1330" s="8" t="s">
        <v>1595</v>
      </c>
      <c r="D1330" s="74">
        <v>12.536037808990026</v>
      </c>
      <c r="E1330" s="9">
        <v>3.9470000000000001</v>
      </c>
      <c r="F1330" s="9">
        <v>1.0925</v>
      </c>
      <c r="G1330" s="9">
        <f t="shared" si="59"/>
        <v>4.3121</v>
      </c>
      <c r="H1330" s="10">
        <f>IFERROR(VLOOKUP(C1330,'Policy Adjustors'!$A$7:$C$16,2,FALSE),0)</f>
        <v>0.83</v>
      </c>
      <c r="I1330" s="10">
        <f>IFERROR(VLOOKUP(C1330,'Policy Adjustors'!$A$7:$C$16,3,FALSE),0)</f>
        <v>0.83</v>
      </c>
      <c r="J1330" s="65">
        <f t="shared" si="61"/>
        <v>3.5790000000000002</v>
      </c>
      <c r="K1330" s="65">
        <f t="shared" si="60"/>
        <v>3.5790000000000002</v>
      </c>
      <c r="L1330" s="44"/>
    </row>
    <row r="1331" spans="1:12" x14ac:dyDescent="0.25">
      <c r="A1331" s="8" t="s">
        <v>1325</v>
      </c>
      <c r="B1331" s="25" t="s">
        <v>2135</v>
      </c>
      <c r="C1331" s="8" t="s">
        <v>1595</v>
      </c>
      <c r="D1331" s="74">
        <v>2.2411053495200539</v>
      </c>
      <c r="E1331" s="9">
        <v>0.85419999999999996</v>
      </c>
      <c r="F1331" s="9">
        <v>1.0925</v>
      </c>
      <c r="G1331" s="9">
        <f t="shared" si="59"/>
        <v>0.93320000000000003</v>
      </c>
      <c r="H1331" s="10">
        <f>IFERROR(VLOOKUP(C1331,'Policy Adjustors'!$A$7:$C$16,2,FALSE),0)</f>
        <v>0.83</v>
      </c>
      <c r="I1331" s="10">
        <f>IFERROR(VLOOKUP(C1331,'Policy Adjustors'!$A$7:$C$16,3,FALSE),0)</f>
        <v>0.83</v>
      </c>
      <c r="J1331" s="65">
        <f t="shared" si="61"/>
        <v>0.77459999999999996</v>
      </c>
      <c r="K1331" s="65">
        <f t="shared" si="60"/>
        <v>0.77459999999999996</v>
      </c>
      <c r="L1331" s="44"/>
    </row>
    <row r="1332" spans="1:12" x14ac:dyDescent="0.25">
      <c r="A1332" s="8" t="s">
        <v>1326</v>
      </c>
      <c r="B1332" s="25" t="s">
        <v>2135</v>
      </c>
      <c r="C1332" s="8" t="s">
        <v>1595</v>
      </c>
      <c r="D1332" s="74">
        <v>3.8171358109954818</v>
      </c>
      <c r="E1332" s="9">
        <v>1.2024999999999999</v>
      </c>
      <c r="F1332" s="9">
        <v>1.0925</v>
      </c>
      <c r="G1332" s="9">
        <f t="shared" si="59"/>
        <v>1.3137000000000001</v>
      </c>
      <c r="H1332" s="10">
        <f>IFERROR(VLOOKUP(C1332,'Policy Adjustors'!$A$7:$C$16,2,FALSE),0)</f>
        <v>0.83</v>
      </c>
      <c r="I1332" s="10">
        <f>IFERROR(VLOOKUP(C1332,'Policy Adjustors'!$A$7:$C$16,3,FALSE),0)</f>
        <v>0.83</v>
      </c>
      <c r="J1332" s="65">
        <f t="shared" si="61"/>
        <v>1.0904</v>
      </c>
      <c r="K1332" s="65">
        <f t="shared" si="60"/>
        <v>1.0904</v>
      </c>
      <c r="L1332" s="44"/>
    </row>
    <row r="1333" spans="1:12" x14ac:dyDescent="0.25">
      <c r="A1333" s="8" t="s">
        <v>1327</v>
      </c>
      <c r="B1333" s="25" t="s">
        <v>2135</v>
      </c>
      <c r="C1333" s="8" t="s">
        <v>1595</v>
      </c>
      <c r="D1333" s="74">
        <v>6.9663138369003867</v>
      </c>
      <c r="E1333" s="9">
        <v>1.9487000000000001</v>
      </c>
      <c r="F1333" s="9">
        <v>1.0925</v>
      </c>
      <c r="G1333" s="9">
        <f t="shared" si="59"/>
        <v>2.129</v>
      </c>
      <c r="H1333" s="10">
        <f>IFERROR(VLOOKUP(C1333,'Policy Adjustors'!$A$7:$C$16,2,FALSE),0)</f>
        <v>0.83</v>
      </c>
      <c r="I1333" s="10">
        <f>IFERROR(VLOOKUP(C1333,'Policy Adjustors'!$A$7:$C$16,3,FALSE),0)</f>
        <v>0.83</v>
      </c>
      <c r="J1333" s="65">
        <f t="shared" si="61"/>
        <v>1.7670999999999999</v>
      </c>
      <c r="K1333" s="65">
        <f t="shared" si="60"/>
        <v>1.7670999999999999</v>
      </c>
      <c r="L1333" s="44"/>
    </row>
    <row r="1334" spans="1:12" x14ac:dyDescent="0.25">
      <c r="A1334" s="8" t="s">
        <v>1328</v>
      </c>
      <c r="B1334" s="25" t="s">
        <v>2135</v>
      </c>
      <c r="C1334" s="8" t="s">
        <v>1595</v>
      </c>
      <c r="D1334" s="74">
        <v>12.165934556208462</v>
      </c>
      <c r="E1334" s="9">
        <v>3.5224000000000002</v>
      </c>
      <c r="F1334" s="9">
        <v>1.0925</v>
      </c>
      <c r="G1334" s="9">
        <f t="shared" si="59"/>
        <v>3.8481999999999998</v>
      </c>
      <c r="H1334" s="10">
        <f>IFERROR(VLOOKUP(C1334,'Policy Adjustors'!$A$7:$C$16,2,FALSE),0)</f>
        <v>0.83</v>
      </c>
      <c r="I1334" s="10">
        <f>IFERROR(VLOOKUP(C1334,'Policy Adjustors'!$A$7:$C$16,3,FALSE),0)</f>
        <v>0.83</v>
      </c>
      <c r="J1334" s="65">
        <f t="shared" si="61"/>
        <v>3.194</v>
      </c>
      <c r="K1334" s="65">
        <f t="shared" si="60"/>
        <v>3.194</v>
      </c>
      <c r="L1334" s="44"/>
    </row>
    <row r="1335" spans="1:12" x14ac:dyDescent="0.25">
      <c r="A1335" s="8" t="s">
        <v>1329</v>
      </c>
      <c r="B1335" s="25" t="s">
        <v>1592</v>
      </c>
      <c r="C1335" s="8" t="s">
        <v>1600</v>
      </c>
      <c r="D1335" s="74">
        <v>0</v>
      </c>
      <c r="E1335" s="9">
        <v>0</v>
      </c>
      <c r="F1335" s="9">
        <v>1.0925</v>
      </c>
      <c r="G1335" s="9">
        <f t="shared" si="59"/>
        <v>0</v>
      </c>
      <c r="H1335" s="10">
        <f>IFERROR(VLOOKUP(C1335,'Policy Adjustors'!$A$7:$C$16,2,FALSE),0)</f>
        <v>0</v>
      </c>
      <c r="I1335" s="10">
        <f>IFERROR(VLOOKUP(C1335,'Policy Adjustors'!$A$7:$C$16,3,FALSE),0)</f>
        <v>0</v>
      </c>
      <c r="J1335" s="65">
        <f t="shared" si="61"/>
        <v>0</v>
      </c>
      <c r="K1335" s="65">
        <f t="shared" si="60"/>
        <v>0</v>
      </c>
      <c r="L1335" s="44"/>
    </row>
    <row r="1336" spans="1:12" x14ac:dyDescent="0.25">
      <c r="A1336" s="11" t="s">
        <v>1330</v>
      </c>
      <c r="B1336" s="33" t="s">
        <v>1593</v>
      </c>
      <c r="C1336" s="11" t="s">
        <v>1600</v>
      </c>
      <c r="D1336" s="75">
        <v>0</v>
      </c>
      <c r="E1336" s="12">
        <v>0</v>
      </c>
      <c r="F1336" s="12">
        <v>1.0925</v>
      </c>
      <c r="G1336" s="12">
        <f t="shared" si="59"/>
        <v>0</v>
      </c>
      <c r="H1336" s="13">
        <f>IFERROR(VLOOKUP(C1336,'Policy Adjustors'!$A$7:$C$16,2,FALSE),0)</f>
        <v>0</v>
      </c>
      <c r="I1336" s="13">
        <f>IFERROR(VLOOKUP(C1336,'Policy Adjustors'!$A$7:$C$16,3,FALSE),0)</f>
        <v>0</v>
      </c>
      <c r="J1336" s="66">
        <f t="shared" si="61"/>
        <v>0</v>
      </c>
      <c r="K1336" s="66">
        <f t="shared" si="60"/>
        <v>0</v>
      </c>
      <c r="L1336" s="44"/>
    </row>
  </sheetData>
  <pageMargins left="0.7" right="0.7" top="0.75" bottom="0.75" header="0.3" footer="0.3"/>
  <pageSetup scale="53"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C46"/>
  <sheetViews>
    <sheetView showGridLines="0" workbookViewId="0">
      <pane ySplit="6" topLeftCell="A7" activePane="bottomLeft" state="frozen"/>
      <selection activeCell="E9" sqref="E9"/>
      <selection pane="bottomLeft" activeCell="B12" sqref="B12"/>
    </sheetView>
  </sheetViews>
  <sheetFormatPr defaultRowHeight="15" x14ac:dyDescent="0.25"/>
  <cols>
    <col min="1" max="1" width="9.85546875" customWidth="1"/>
    <col min="2" max="2" width="80.7109375" customWidth="1"/>
    <col min="3" max="3" width="20.7109375" customWidth="1"/>
  </cols>
  <sheetData>
    <row r="1" spans="1:3" ht="18" x14ac:dyDescent="0.25">
      <c r="A1" s="59" t="s">
        <v>2136</v>
      </c>
      <c r="B1" s="14"/>
      <c r="C1" s="14"/>
    </row>
    <row r="2" spans="1:3" x14ac:dyDescent="0.25">
      <c r="A2" s="2" t="s">
        <v>2171</v>
      </c>
      <c r="B2" s="14"/>
      <c r="C2" s="14"/>
    </row>
    <row r="3" spans="1:3" x14ac:dyDescent="0.25">
      <c r="A3" s="14" t="str">
        <f>Calculator!A3</f>
        <v>Effective January 1, 2024</v>
      </c>
      <c r="B3" s="14"/>
      <c r="C3" s="14"/>
    </row>
    <row r="4" spans="1:3" x14ac:dyDescent="0.25">
      <c r="A4" s="14"/>
      <c r="B4" s="14"/>
      <c r="C4" s="14"/>
    </row>
    <row r="5" spans="1:3" x14ac:dyDescent="0.25">
      <c r="A5" s="91" t="s">
        <v>2173</v>
      </c>
      <c r="B5" s="90" t="s">
        <v>2173</v>
      </c>
      <c r="C5" s="92" t="s">
        <v>2173</v>
      </c>
    </row>
    <row r="6" spans="1:3" ht="39" x14ac:dyDescent="0.25">
      <c r="A6" s="26" t="s">
        <v>1965</v>
      </c>
      <c r="B6" s="71" t="s">
        <v>1966</v>
      </c>
      <c r="C6" s="72" t="s">
        <v>2059</v>
      </c>
    </row>
    <row r="7" spans="1:3" x14ac:dyDescent="0.25">
      <c r="A7" s="5" t="s">
        <v>1967</v>
      </c>
      <c r="B7" s="45" t="s">
        <v>2019</v>
      </c>
      <c r="C7" s="5" t="s">
        <v>2048</v>
      </c>
    </row>
    <row r="8" spans="1:3" x14ac:dyDescent="0.25">
      <c r="A8" s="8" t="s">
        <v>1968</v>
      </c>
      <c r="B8" s="25" t="s">
        <v>2007</v>
      </c>
      <c r="C8" s="8" t="s">
        <v>2047</v>
      </c>
    </row>
    <row r="9" spans="1:3" x14ac:dyDescent="0.25">
      <c r="A9" s="8" t="s">
        <v>1969</v>
      </c>
      <c r="B9" s="25" t="s">
        <v>2020</v>
      </c>
      <c r="C9" s="8" t="s">
        <v>2048</v>
      </c>
    </row>
    <row r="10" spans="1:3" x14ac:dyDescent="0.25">
      <c r="A10" s="8" t="s">
        <v>1970</v>
      </c>
      <c r="B10" s="25" t="s">
        <v>2021</v>
      </c>
      <c r="C10" s="8" t="s">
        <v>2048</v>
      </c>
    </row>
    <row r="11" spans="1:3" x14ac:dyDescent="0.25">
      <c r="A11" s="8" t="s">
        <v>1971</v>
      </c>
      <c r="B11" s="25" t="s">
        <v>2008</v>
      </c>
      <c r="C11" s="8" t="s">
        <v>2047</v>
      </c>
    </row>
    <row r="12" spans="1:3" x14ac:dyDescent="0.25">
      <c r="A12" s="8" t="s">
        <v>1972</v>
      </c>
      <c r="B12" s="25" t="s">
        <v>2022</v>
      </c>
      <c r="C12" s="8" t="s">
        <v>2048</v>
      </c>
    </row>
    <row r="13" spans="1:3" x14ac:dyDescent="0.25">
      <c r="A13" s="8" t="s">
        <v>1973</v>
      </c>
      <c r="B13" s="25" t="s">
        <v>2023</v>
      </c>
      <c r="C13" s="8" t="s">
        <v>2048</v>
      </c>
    </row>
    <row r="14" spans="1:3" ht="26.25" x14ac:dyDescent="0.25">
      <c r="A14" s="8" t="s">
        <v>1974</v>
      </c>
      <c r="B14" s="25" t="s">
        <v>2024</v>
      </c>
      <c r="C14" s="8" t="s">
        <v>2048</v>
      </c>
    </row>
    <row r="15" spans="1:3" x14ac:dyDescent="0.25">
      <c r="A15" s="8" t="s">
        <v>1975</v>
      </c>
      <c r="B15" s="25" t="s">
        <v>2025</v>
      </c>
      <c r="C15" s="8" t="s">
        <v>2048</v>
      </c>
    </row>
    <row r="16" spans="1:3" x14ac:dyDescent="0.25">
      <c r="A16" s="8" t="s">
        <v>1976</v>
      </c>
      <c r="B16" s="25" t="s">
        <v>2026</v>
      </c>
      <c r="C16" s="8" t="s">
        <v>2048</v>
      </c>
    </row>
    <row r="17" spans="1:3" x14ac:dyDescent="0.25">
      <c r="A17" s="8" t="s">
        <v>1977</v>
      </c>
      <c r="B17" s="25" t="s">
        <v>2027</v>
      </c>
      <c r="C17" s="8" t="s">
        <v>2048</v>
      </c>
    </row>
    <row r="18" spans="1:3" x14ac:dyDescent="0.25">
      <c r="A18" s="8" t="s">
        <v>1978</v>
      </c>
      <c r="B18" s="25" t="s">
        <v>2028</v>
      </c>
      <c r="C18" s="8" t="s">
        <v>2048</v>
      </c>
    </row>
    <row r="19" spans="1:3" x14ac:dyDescent="0.25">
      <c r="A19" s="8" t="s">
        <v>1979</v>
      </c>
      <c r="B19" s="25" t="s">
        <v>2029</v>
      </c>
      <c r="C19" s="8" t="s">
        <v>2048</v>
      </c>
    </row>
    <row r="20" spans="1:3" x14ac:dyDescent="0.25">
      <c r="A20" s="8" t="s">
        <v>1980</v>
      </c>
      <c r="B20" s="25" t="s">
        <v>2030</v>
      </c>
      <c r="C20" s="8" t="s">
        <v>2048</v>
      </c>
    </row>
    <row r="21" spans="1:3" ht="26.25" x14ac:dyDescent="0.25">
      <c r="A21" s="8" t="s">
        <v>1981</v>
      </c>
      <c r="B21" s="25" t="s">
        <v>2031</v>
      </c>
      <c r="C21" s="8" t="s">
        <v>2048</v>
      </c>
    </row>
    <row r="22" spans="1:3" x14ac:dyDescent="0.25">
      <c r="A22" s="8" t="s">
        <v>1982</v>
      </c>
      <c r="B22" s="25" t="s">
        <v>2032</v>
      </c>
      <c r="C22" s="8" t="s">
        <v>2048</v>
      </c>
    </row>
    <row r="23" spans="1:3" x14ac:dyDescent="0.25">
      <c r="A23" s="8" t="s">
        <v>1983</v>
      </c>
      <c r="B23" s="25" t="s">
        <v>2033</v>
      </c>
      <c r="C23" s="8" t="s">
        <v>2048</v>
      </c>
    </row>
    <row r="24" spans="1:3" x14ac:dyDescent="0.25">
      <c r="A24" s="8" t="s">
        <v>1984</v>
      </c>
      <c r="B24" s="25" t="s">
        <v>2034</v>
      </c>
      <c r="C24" s="8" t="s">
        <v>2048</v>
      </c>
    </row>
    <row r="25" spans="1:3" ht="26.25" x14ac:dyDescent="0.25">
      <c r="A25" s="8" t="s">
        <v>1985</v>
      </c>
      <c r="B25" s="25" t="s">
        <v>2009</v>
      </c>
      <c r="C25" s="8" t="s">
        <v>2047</v>
      </c>
    </row>
    <row r="26" spans="1:3" x14ac:dyDescent="0.25">
      <c r="A26" s="8" t="s">
        <v>1986</v>
      </c>
      <c r="B26" s="25" t="s">
        <v>2010</v>
      </c>
      <c r="C26" s="8" t="s">
        <v>2047</v>
      </c>
    </row>
    <row r="27" spans="1:3" ht="26.25" x14ac:dyDescent="0.25">
      <c r="A27" s="8" t="s">
        <v>1987</v>
      </c>
      <c r="B27" s="25" t="s">
        <v>2035</v>
      </c>
      <c r="C27" s="8" t="s">
        <v>2048</v>
      </c>
    </row>
    <row r="28" spans="1:3" x14ac:dyDescent="0.25">
      <c r="A28" s="8" t="s">
        <v>1988</v>
      </c>
      <c r="B28" s="25" t="s">
        <v>2011</v>
      </c>
      <c r="C28" s="8" t="s">
        <v>2047</v>
      </c>
    </row>
    <row r="29" spans="1:3" x14ac:dyDescent="0.25">
      <c r="A29" s="8" t="s">
        <v>1989</v>
      </c>
      <c r="B29" s="25" t="s">
        <v>2012</v>
      </c>
      <c r="C29" s="8" t="s">
        <v>2047</v>
      </c>
    </row>
    <row r="30" spans="1:3" x14ac:dyDescent="0.25">
      <c r="A30" s="8" t="s">
        <v>1990</v>
      </c>
      <c r="B30" s="25" t="s">
        <v>2036</v>
      </c>
      <c r="C30" s="8" t="s">
        <v>2048</v>
      </c>
    </row>
    <row r="31" spans="1:3" ht="26.25" x14ac:dyDescent="0.25">
      <c r="A31" s="8" t="s">
        <v>1991</v>
      </c>
      <c r="B31" s="25" t="s">
        <v>2037</v>
      </c>
      <c r="C31" s="8" t="s">
        <v>2048</v>
      </c>
    </row>
    <row r="32" spans="1:3" x14ac:dyDescent="0.25">
      <c r="A32" s="8" t="s">
        <v>1992</v>
      </c>
      <c r="B32" s="25" t="s">
        <v>2038</v>
      </c>
      <c r="C32" s="8" t="s">
        <v>2048</v>
      </c>
    </row>
    <row r="33" spans="1:3" ht="26.25" x14ac:dyDescent="0.25">
      <c r="A33" s="8" t="s">
        <v>1993</v>
      </c>
      <c r="B33" s="25" t="s">
        <v>2013</v>
      </c>
      <c r="C33" s="8" t="s">
        <v>2047</v>
      </c>
    </row>
    <row r="34" spans="1:3" ht="26.25" x14ac:dyDescent="0.25">
      <c r="A34" s="8" t="s">
        <v>1994</v>
      </c>
      <c r="B34" s="25" t="s">
        <v>2039</v>
      </c>
      <c r="C34" s="8" t="s">
        <v>2048</v>
      </c>
    </row>
    <row r="35" spans="1:3" ht="26.25" x14ac:dyDescent="0.25">
      <c r="A35" s="8" t="s">
        <v>1995</v>
      </c>
      <c r="B35" s="25" t="s">
        <v>2040</v>
      </c>
      <c r="C35" s="8" t="s">
        <v>2048</v>
      </c>
    </row>
    <row r="36" spans="1:3" ht="26.25" x14ac:dyDescent="0.25">
      <c r="A36" s="8" t="s">
        <v>1996</v>
      </c>
      <c r="B36" s="25" t="s">
        <v>2014</v>
      </c>
      <c r="C36" s="8" t="s">
        <v>2047</v>
      </c>
    </row>
    <row r="37" spans="1:3" ht="26.25" x14ac:dyDescent="0.25">
      <c r="A37" s="8" t="s">
        <v>1997</v>
      </c>
      <c r="B37" s="25" t="s">
        <v>2041</v>
      </c>
      <c r="C37" s="8" t="s">
        <v>2048</v>
      </c>
    </row>
    <row r="38" spans="1:3" ht="26.25" x14ac:dyDescent="0.25">
      <c r="A38" s="8" t="s">
        <v>1998</v>
      </c>
      <c r="B38" s="25" t="s">
        <v>2042</v>
      </c>
      <c r="C38" s="8" t="s">
        <v>2048</v>
      </c>
    </row>
    <row r="39" spans="1:3" ht="26.25" x14ac:dyDescent="0.25">
      <c r="A39" s="8" t="s">
        <v>1999</v>
      </c>
      <c r="B39" s="25" t="s">
        <v>2043</v>
      </c>
      <c r="C39" s="8" t="s">
        <v>2048</v>
      </c>
    </row>
    <row r="40" spans="1:3" ht="26.25" x14ac:dyDescent="0.25">
      <c r="A40" s="8" t="s">
        <v>2000</v>
      </c>
      <c r="B40" s="25" t="s">
        <v>2044</v>
      </c>
      <c r="C40" s="8" t="s">
        <v>2048</v>
      </c>
    </row>
    <row r="41" spans="1:3" ht="26.25" x14ac:dyDescent="0.25">
      <c r="A41" s="8" t="s">
        <v>2001</v>
      </c>
      <c r="B41" s="25" t="s">
        <v>2015</v>
      </c>
      <c r="C41" s="8" t="s">
        <v>2047</v>
      </c>
    </row>
    <row r="42" spans="1:3" ht="26.25" x14ac:dyDescent="0.25">
      <c r="A42" s="8" t="s">
        <v>2002</v>
      </c>
      <c r="B42" s="25" t="s">
        <v>2016</v>
      </c>
      <c r="C42" s="8" t="s">
        <v>2047</v>
      </c>
    </row>
    <row r="43" spans="1:3" ht="26.25" x14ac:dyDescent="0.25">
      <c r="A43" s="8" t="s">
        <v>2003</v>
      </c>
      <c r="B43" s="25" t="s">
        <v>2045</v>
      </c>
      <c r="C43" s="8" t="s">
        <v>2048</v>
      </c>
    </row>
    <row r="44" spans="1:3" ht="26.25" x14ac:dyDescent="0.25">
      <c r="A44" s="8" t="s">
        <v>2004</v>
      </c>
      <c r="B44" s="25" t="s">
        <v>2017</v>
      </c>
      <c r="C44" s="8" t="s">
        <v>2047</v>
      </c>
    </row>
    <row r="45" spans="1:3" ht="26.25" x14ac:dyDescent="0.25">
      <c r="A45" s="8" t="s">
        <v>2005</v>
      </c>
      <c r="B45" s="25" t="s">
        <v>2018</v>
      </c>
      <c r="C45" s="8" t="s">
        <v>2047</v>
      </c>
    </row>
    <row r="46" spans="1:3" ht="26.25" x14ac:dyDescent="0.25">
      <c r="A46" s="11" t="s">
        <v>2006</v>
      </c>
      <c r="B46" s="33" t="s">
        <v>2046</v>
      </c>
      <c r="C46" s="11" t="s">
        <v>2048</v>
      </c>
    </row>
  </sheetData>
  <pageMargins left="0.7" right="0.7" top="0.75" bottom="0.75" header="0.3" footer="0.3"/>
  <pageSetup scale="81"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384"/>
  <sheetViews>
    <sheetView showGridLines="0" workbookViewId="0">
      <selection activeCell="B1" sqref="B1"/>
    </sheetView>
  </sheetViews>
  <sheetFormatPr defaultRowHeight="15" x14ac:dyDescent="0.25"/>
  <cols>
    <col min="1" max="1" width="26.28515625" customWidth="1"/>
  </cols>
  <sheetData>
    <row r="1" spans="1:1" x14ac:dyDescent="0.25">
      <c r="A1" s="17" t="s">
        <v>1624</v>
      </c>
    </row>
    <row r="2" spans="1:1" x14ac:dyDescent="0.25">
      <c r="A2" s="19" t="s">
        <v>1625</v>
      </c>
    </row>
    <row r="3" spans="1:1" x14ac:dyDescent="0.25">
      <c r="A3" s="20" t="s">
        <v>1626</v>
      </c>
    </row>
    <row r="4" spans="1:1" x14ac:dyDescent="0.25">
      <c r="A4" s="20" t="s">
        <v>1627</v>
      </c>
    </row>
    <row r="5" spans="1:1" x14ac:dyDescent="0.25">
      <c r="A5" s="20" t="s">
        <v>1628</v>
      </c>
    </row>
    <row r="6" spans="1:1" x14ac:dyDescent="0.25">
      <c r="A6" s="20" t="s">
        <v>1629</v>
      </c>
    </row>
    <row r="7" spans="1:1" x14ac:dyDescent="0.25">
      <c r="A7" s="20" t="s">
        <v>1630</v>
      </c>
    </row>
    <row r="8" spans="1:1" x14ac:dyDescent="0.25">
      <c r="A8" s="20" t="s">
        <v>1631</v>
      </c>
    </row>
    <row r="9" spans="1:1" x14ac:dyDescent="0.25">
      <c r="A9" s="20" t="s">
        <v>1632</v>
      </c>
    </row>
    <row r="10" spans="1:1" x14ac:dyDescent="0.25">
      <c r="A10" s="20" t="s">
        <v>1633</v>
      </c>
    </row>
    <row r="11" spans="1:1" x14ac:dyDescent="0.25">
      <c r="A11" s="20" t="s">
        <v>1634</v>
      </c>
    </row>
    <row r="12" spans="1:1" x14ac:dyDescent="0.25">
      <c r="A12" s="20" t="s">
        <v>1635</v>
      </c>
    </row>
    <row r="13" spans="1:1" x14ac:dyDescent="0.25">
      <c r="A13" s="20" t="s">
        <v>1636</v>
      </c>
    </row>
    <row r="14" spans="1:1" x14ac:dyDescent="0.25">
      <c r="A14" s="20" t="s">
        <v>1637</v>
      </c>
    </row>
    <row r="15" spans="1:1" x14ac:dyDescent="0.25">
      <c r="A15" s="20" t="s">
        <v>1638</v>
      </c>
    </row>
    <row r="16" spans="1:1" x14ac:dyDescent="0.25">
      <c r="A16" s="20" t="s">
        <v>1639</v>
      </c>
    </row>
    <row r="17" spans="1:1" x14ac:dyDescent="0.25">
      <c r="A17" s="20" t="s">
        <v>1640</v>
      </c>
    </row>
    <row r="18" spans="1:1" x14ac:dyDescent="0.25">
      <c r="A18" s="20" t="s">
        <v>1641</v>
      </c>
    </row>
    <row r="19" spans="1:1" x14ac:dyDescent="0.25">
      <c r="A19" s="20" t="s">
        <v>1642</v>
      </c>
    </row>
    <row r="20" spans="1:1" x14ac:dyDescent="0.25">
      <c r="A20" s="20" t="s">
        <v>1643</v>
      </c>
    </row>
    <row r="21" spans="1:1" x14ac:dyDescent="0.25">
      <c r="A21" s="20" t="s">
        <v>1644</v>
      </c>
    </row>
    <row r="22" spans="1:1" x14ac:dyDescent="0.25">
      <c r="A22" s="20" t="s">
        <v>1645</v>
      </c>
    </row>
    <row r="23" spans="1:1" x14ac:dyDescent="0.25">
      <c r="A23" s="20" t="s">
        <v>1646</v>
      </c>
    </row>
    <row r="24" spans="1:1" x14ac:dyDescent="0.25">
      <c r="A24" s="20" t="s">
        <v>1647</v>
      </c>
    </row>
    <row r="25" spans="1:1" x14ac:dyDescent="0.25">
      <c r="A25" s="20" t="s">
        <v>1648</v>
      </c>
    </row>
    <row r="26" spans="1:1" x14ac:dyDescent="0.25">
      <c r="A26" s="20" t="s">
        <v>1649</v>
      </c>
    </row>
    <row r="27" spans="1:1" x14ac:dyDescent="0.25">
      <c r="A27" s="20" t="s">
        <v>1650</v>
      </c>
    </row>
    <row r="28" spans="1:1" x14ac:dyDescent="0.25">
      <c r="A28" s="20" t="s">
        <v>1651</v>
      </c>
    </row>
    <row r="29" spans="1:1" x14ac:dyDescent="0.25">
      <c r="A29" s="20" t="s">
        <v>1652</v>
      </c>
    </row>
    <row r="30" spans="1:1" x14ac:dyDescent="0.25">
      <c r="A30" s="20" t="s">
        <v>1653</v>
      </c>
    </row>
    <row r="31" spans="1:1" x14ac:dyDescent="0.25">
      <c r="A31" s="20" t="s">
        <v>1654</v>
      </c>
    </row>
    <row r="32" spans="1:1" x14ac:dyDescent="0.25">
      <c r="A32" s="20" t="s">
        <v>1655</v>
      </c>
    </row>
    <row r="33" spans="1:1" x14ac:dyDescent="0.25">
      <c r="A33" s="20" t="s">
        <v>1656</v>
      </c>
    </row>
    <row r="34" spans="1:1" x14ac:dyDescent="0.25">
      <c r="A34" s="20" t="s">
        <v>1657</v>
      </c>
    </row>
    <row r="35" spans="1:1" x14ac:dyDescent="0.25">
      <c r="A35" s="20" t="s">
        <v>1658</v>
      </c>
    </row>
    <row r="36" spans="1:1" x14ac:dyDescent="0.25">
      <c r="A36" s="20" t="s">
        <v>1659</v>
      </c>
    </row>
    <row r="37" spans="1:1" x14ac:dyDescent="0.25">
      <c r="A37" s="20" t="s">
        <v>1660</v>
      </c>
    </row>
    <row r="38" spans="1:1" x14ac:dyDescent="0.25">
      <c r="A38" s="20" t="s">
        <v>1661</v>
      </c>
    </row>
    <row r="39" spans="1:1" x14ac:dyDescent="0.25">
      <c r="A39" s="20" t="s">
        <v>1662</v>
      </c>
    </row>
    <row r="40" spans="1:1" x14ac:dyDescent="0.25">
      <c r="A40" s="20" t="s">
        <v>1663</v>
      </c>
    </row>
    <row r="41" spans="1:1" x14ac:dyDescent="0.25">
      <c r="A41" s="20" t="s">
        <v>1664</v>
      </c>
    </row>
    <row r="42" spans="1:1" x14ac:dyDescent="0.25">
      <c r="A42" s="20" t="s">
        <v>1665</v>
      </c>
    </row>
    <row r="43" spans="1:1" x14ac:dyDescent="0.25">
      <c r="A43" s="20" t="s">
        <v>1666</v>
      </c>
    </row>
    <row r="44" spans="1:1" x14ac:dyDescent="0.25">
      <c r="A44" s="20" t="s">
        <v>1667</v>
      </c>
    </row>
    <row r="45" spans="1:1" x14ac:dyDescent="0.25">
      <c r="A45" s="20" t="s">
        <v>1668</v>
      </c>
    </row>
    <row r="46" spans="1:1" x14ac:dyDescent="0.25">
      <c r="A46" s="20" t="s">
        <v>1669</v>
      </c>
    </row>
    <row r="47" spans="1:1" x14ac:dyDescent="0.25">
      <c r="A47" s="20" t="s">
        <v>1670</v>
      </c>
    </row>
    <row r="48" spans="1:1" x14ac:dyDescent="0.25">
      <c r="A48" s="20" t="s">
        <v>1671</v>
      </c>
    </row>
    <row r="49" spans="1:1" x14ac:dyDescent="0.25">
      <c r="A49" s="20" t="s">
        <v>1672</v>
      </c>
    </row>
    <row r="50" spans="1:1" x14ac:dyDescent="0.25">
      <c r="A50" s="20" t="s">
        <v>1673</v>
      </c>
    </row>
    <row r="51" spans="1:1" x14ac:dyDescent="0.25">
      <c r="A51" s="20" t="s">
        <v>1674</v>
      </c>
    </row>
    <row r="52" spans="1:1" x14ac:dyDescent="0.25">
      <c r="A52" s="20" t="s">
        <v>1675</v>
      </c>
    </row>
    <row r="53" spans="1:1" x14ac:dyDescent="0.25">
      <c r="A53" s="20" t="s">
        <v>1676</v>
      </c>
    </row>
    <row r="54" spans="1:1" x14ac:dyDescent="0.25">
      <c r="A54" s="20" t="s">
        <v>1677</v>
      </c>
    </row>
    <row r="55" spans="1:1" x14ac:dyDescent="0.25">
      <c r="A55" s="20" t="s">
        <v>1678</v>
      </c>
    </row>
    <row r="56" spans="1:1" x14ac:dyDescent="0.25">
      <c r="A56" s="20" t="s">
        <v>1679</v>
      </c>
    </row>
    <row r="57" spans="1:1" x14ac:dyDescent="0.25">
      <c r="A57" s="20" t="s">
        <v>1680</v>
      </c>
    </row>
    <row r="58" spans="1:1" x14ac:dyDescent="0.25">
      <c r="A58" s="20" t="s">
        <v>1681</v>
      </c>
    </row>
    <row r="59" spans="1:1" x14ac:dyDescent="0.25">
      <c r="A59" s="20" t="s">
        <v>1682</v>
      </c>
    </row>
    <row r="60" spans="1:1" x14ac:dyDescent="0.25">
      <c r="A60" s="20" t="s">
        <v>1683</v>
      </c>
    </row>
    <row r="61" spans="1:1" x14ac:dyDescent="0.25">
      <c r="A61" s="20" t="s">
        <v>1684</v>
      </c>
    </row>
    <row r="62" spans="1:1" x14ac:dyDescent="0.25">
      <c r="A62" s="20" t="s">
        <v>1685</v>
      </c>
    </row>
    <row r="63" spans="1:1" x14ac:dyDescent="0.25">
      <c r="A63" s="20" t="s">
        <v>1686</v>
      </c>
    </row>
    <row r="64" spans="1:1" x14ac:dyDescent="0.25">
      <c r="A64" s="20" t="s">
        <v>1687</v>
      </c>
    </row>
    <row r="65" spans="1:1" x14ac:dyDescent="0.25">
      <c r="A65" s="20" t="s">
        <v>1688</v>
      </c>
    </row>
    <row r="66" spans="1:1" x14ac:dyDescent="0.25">
      <c r="A66" s="20" t="s">
        <v>1689</v>
      </c>
    </row>
    <row r="67" spans="1:1" x14ac:dyDescent="0.25">
      <c r="A67" s="20" t="s">
        <v>1690</v>
      </c>
    </row>
    <row r="68" spans="1:1" x14ac:dyDescent="0.25">
      <c r="A68" s="20" t="s">
        <v>1691</v>
      </c>
    </row>
    <row r="69" spans="1:1" x14ac:dyDescent="0.25">
      <c r="A69" s="20" t="s">
        <v>1692</v>
      </c>
    </row>
    <row r="70" spans="1:1" x14ac:dyDescent="0.25">
      <c r="A70" s="20" t="s">
        <v>1693</v>
      </c>
    </row>
    <row r="71" spans="1:1" x14ac:dyDescent="0.25">
      <c r="A71" s="20" t="s">
        <v>1694</v>
      </c>
    </row>
    <row r="72" spans="1:1" x14ac:dyDescent="0.25">
      <c r="A72" s="20" t="s">
        <v>1695</v>
      </c>
    </row>
    <row r="73" spans="1:1" x14ac:dyDescent="0.25">
      <c r="A73" s="20" t="s">
        <v>1696</v>
      </c>
    </row>
    <row r="74" spans="1:1" x14ac:dyDescent="0.25">
      <c r="A74" s="20" t="s">
        <v>1697</v>
      </c>
    </row>
    <row r="75" spans="1:1" x14ac:dyDescent="0.25">
      <c r="A75" s="20" t="s">
        <v>1698</v>
      </c>
    </row>
    <row r="76" spans="1:1" x14ac:dyDescent="0.25">
      <c r="A76" s="20" t="s">
        <v>1699</v>
      </c>
    </row>
    <row r="77" spans="1:1" x14ac:dyDescent="0.25">
      <c r="A77" s="20" t="s">
        <v>1700</v>
      </c>
    </row>
    <row r="78" spans="1:1" x14ac:dyDescent="0.25">
      <c r="A78" s="20" t="s">
        <v>1701</v>
      </c>
    </row>
    <row r="79" spans="1:1" x14ac:dyDescent="0.25">
      <c r="A79" s="20" t="s">
        <v>1702</v>
      </c>
    </row>
    <row r="80" spans="1:1" x14ac:dyDescent="0.25">
      <c r="A80" s="20" t="s">
        <v>1703</v>
      </c>
    </row>
    <row r="81" spans="1:1" x14ac:dyDescent="0.25">
      <c r="A81" s="20" t="s">
        <v>1704</v>
      </c>
    </row>
    <row r="82" spans="1:1" x14ac:dyDescent="0.25">
      <c r="A82" s="20" t="s">
        <v>1705</v>
      </c>
    </row>
    <row r="83" spans="1:1" x14ac:dyDescent="0.25">
      <c r="A83" s="20" t="s">
        <v>1706</v>
      </c>
    </row>
    <row r="84" spans="1:1" x14ac:dyDescent="0.25">
      <c r="A84" s="20" t="s">
        <v>1707</v>
      </c>
    </row>
    <row r="85" spans="1:1" x14ac:dyDescent="0.25">
      <c r="A85" s="20" t="s">
        <v>1708</v>
      </c>
    </row>
    <row r="86" spans="1:1" x14ac:dyDescent="0.25">
      <c r="A86" s="20" t="s">
        <v>1709</v>
      </c>
    </row>
    <row r="87" spans="1:1" x14ac:dyDescent="0.25">
      <c r="A87" s="20" t="s">
        <v>1710</v>
      </c>
    </row>
    <row r="88" spans="1:1" x14ac:dyDescent="0.25">
      <c r="A88" s="20" t="s">
        <v>1711</v>
      </c>
    </row>
    <row r="89" spans="1:1" x14ac:dyDescent="0.25">
      <c r="A89" s="20" t="s">
        <v>1712</v>
      </c>
    </row>
    <row r="90" spans="1:1" x14ac:dyDescent="0.25">
      <c r="A90" s="20" t="s">
        <v>1713</v>
      </c>
    </row>
    <row r="91" spans="1:1" x14ac:dyDescent="0.25">
      <c r="A91" s="20" t="s">
        <v>1714</v>
      </c>
    </row>
    <row r="92" spans="1:1" x14ac:dyDescent="0.25">
      <c r="A92" s="20" t="s">
        <v>1715</v>
      </c>
    </row>
    <row r="93" spans="1:1" x14ac:dyDescent="0.25">
      <c r="A93" s="20" t="s">
        <v>1716</v>
      </c>
    </row>
    <row r="94" spans="1:1" x14ac:dyDescent="0.25">
      <c r="A94" s="20" t="s">
        <v>1717</v>
      </c>
    </row>
    <row r="95" spans="1:1" x14ac:dyDescent="0.25">
      <c r="A95" s="20" t="s">
        <v>1718</v>
      </c>
    </row>
    <row r="96" spans="1:1" x14ac:dyDescent="0.25">
      <c r="A96" s="20" t="s">
        <v>1719</v>
      </c>
    </row>
    <row r="97" spans="1:1" x14ac:dyDescent="0.25">
      <c r="A97" s="20" t="s">
        <v>1720</v>
      </c>
    </row>
    <row r="98" spans="1:1" x14ac:dyDescent="0.25">
      <c r="A98" s="20" t="s">
        <v>1721</v>
      </c>
    </row>
    <row r="99" spans="1:1" x14ac:dyDescent="0.25">
      <c r="A99" s="20" t="s">
        <v>1722</v>
      </c>
    </row>
    <row r="100" spans="1:1" x14ac:dyDescent="0.25">
      <c r="A100" s="20" t="s">
        <v>1723</v>
      </c>
    </row>
    <row r="101" spans="1:1" x14ac:dyDescent="0.25">
      <c r="A101" s="20" t="s">
        <v>1724</v>
      </c>
    </row>
    <row r="102" spans="1:1" x14ac:dyDescent="0.25">
      <c r="A102" s="20" t="s">
        <v>1725</v>
      </c>
    </row>
    <row r="103" spans="1:1" x14ac:dyDescent="0.25">
      <c r="A103" s="20" t="s">
        <v>1726</v>
      </c>
    </row>
    <row r="104" spans="1:1" x14ac:dyDescent="0.25">
      <c r="A104" s="20" t="s">
        <v>1727</v>
      </c>
    </row>
    <row r="105" spans="1:1" x14ac:dyDescent="0.25">
      <c r="A105" s="20" t="s">
        <v>1728</v>
      </c>
    </row>
    <row r="106" spans="1:1" x14ac:dyDescent="0.25">
      <c r="A106" s="20" t="s">
        <v>1729</v>
      </c>
    </row>
    <row r="107" spans="1:1" x14ac:dyDescent="0.25">
      <c r="A107" s="20" t="s">
        <v>1730</v>
      </c>
    </row>
    <row r="108" spans="1:1" x14ac:dyDescent="0.25">
      <c r="A108" s="20" t="s">
        <v>1731</v>
      </c>
    </row>
    <row r="109" spans="1:1" x14ac:dyDescent="0.25">
      <c r="A109" s="20" t="s">
        <v>1732</v>
      </c>
    </row>
    <row r="110" spans="1:1" x14ac:dyDescent="0.25">
      <c r="A110" s="20" t="s">
        <v>1733</v>
      </c>
    </row>
    <row r="111" spans="1:1" x14ac:dyDescent="0.25">
      <c r="A111" s="20" t="s">
        <v>1734</v>
      </c>
    </row>
    <row r="112" spans="1:1" x14ac:dyDescent="0.25">
      <c r="A112" s="20" t="s">
        <v>1735</v>
      </c>
    </row>
    <row r="113" spans="1:1" x14ac:dyDescent="0.25">
      <c r="A113" s="20" t="s">
        <v>1736</v>
      </c>
    </row>
    <row r="114" spans="1:1" x14ac:dyDescent="0.25">
      <c r="A114" s="20" t="s">
        <v>1737</v>
      </c>
    </row>
    <row r="115" spans="1:1" x14ac:dyDescent="0.25">
      <c r="A115" s="20" t="s">
        <v>1738</v>
      </c>
    </row>
    <row r="116" spans="1:1" x14ac:dyDescent="0.25">
      <c r="A116" s="20" t="s">
        <v>1739</v>
      </c>
    </row>
    <row r="117" spans="1:1" x14ac:dyDescent="0.25">
      <c r="A117" s="20" t="s">
        <v>1740</v>
      </c>
    </row>
    <row r="118" spans="1:1" x14ac:dyDescent="0.25">
      <c r="A118" s="20" t="s">
        <v>1741</v>
      </c>
    </row>
    <row r="119" spans="1:1" x14ac:dyDescent="0.25">
      <c r="A119" s="20" t="s">
        <v>1742</v>
      </c>
    </row>
    <row r="120" spans="1:1" x14ac:dyDescent="0.25">
      <c r="A120" s="20" t="s">
        <v>1743</v>
      </c>
    </row>
    <row r="121" spans="1:1" x14ac:dyDescent="0.25">
      <c r="A121" s="20" t="s">
        <v>1744</v>
      </c>
    </row>
    <row r="122" spans="1:1" x14ac:dyDescent="0.25">
      <c r="A122" s="20" t="s">
        <v>1745</v>
      </c>
    </row>
    <row r="123" spans="1:1" x14ac:dyDescent="0.25">
      <c r="A123" s="20" t="s">
        <v>1746</v>
      </c>
    </row>
    <row r="124" spans="1:1" x14ac:dyDescent="0.25">
      <c r="A124" s="20" t="s">
        <v>1747</v>
      </c>
    </row>
    <row r="125" spans="1:1" x14ac:dyDescent="0.25">
      <c r="A125" s="20" t="s">
        <v>1748</v>
      </c>
    </row>
    <row r="126" spans="1:1" x14ac:dyDescent="0.25">
      <c r="A126" s="20" t="s">
        <v>1749</v>
      </c>
    </row>
    <row r="127" spans="1:1" x14ac:dyDescent="0.25">
      <c r="A127" s="20" t="s">
        <v>1750</v>
      </c>
    </row>
    <row r="128" spans="1:1" x14ac:dyDescent="0.25">
      <c r="A128" s="20" t="s">
        <v>1751</v>
      </c>
    </row>
    <row r="129" spans="1:1" x14ac:dyDescent="0.25">
      <c r="A129" s="20" t="s">
        <v>1752</v>
      </c>
    </row>
    <row r="130" spans="1:1" x14ac:dyDescent="0.25">
      <c r="A130" s="20" t="s">
        <v>1753</v>
      </c>
    </row>
    <row r="131" spans="1:1" x14ac:dyDescent="0.25">
      <c r="A131" s="20" t="s">
        <v>1754</v>
      </c>
    </row>
    <row r="132" spans="1:1" x14ac:dyDescent="0.25">
      <c r="A132" s="20" t="s">
        <v>1755</v>
      </c>
    </row>
    <row r="133" spans="1:1" x14ac:dyDescent="0.25">
      <c r="A133" s="20" t="s">
        <v>1756</v>
      </c>
    </row>
    <row r="134" spans="1:1" x14ac:dyDescent="0.25">
      <c r="A134" s="20" t="s">
        <v>1757</v>
      </c>
    </row>
    <row r="135" spans="1:1" x14ac:dyDescent="0.25">
      <c r="A135" s="20" t="s">
        <v>1758</v>
      </c>
    </row>
    <row r="136" spans="1:1" x14ac:dyDescent="0.25">
      <c r="A136" s="20" t="s">
        <v>1759</v>
      </c>
    </row>
    <row r="137" spans="1:1" x14ac:dyDescent="0.25">
      <c r="A137" s="20" t="s">
        <v>1760</v>
      </c>
    </row>
    <row r="138" spans="1:1" x14ac:dyDescent="0.25">
      <c r="A138" s="20" t="s">
        <v>1761</v>
      </c>
    </row>
    <row r="139" spans="1:1" x14ac:dyDescent="0.25">
      <c r="A139" s="20" t="s">
        <v>1762</v>
      </c>
    </row>
    <row r="140" spans="1:1" x14ac:dyDescent="0.25">
      <c r="A140" s="20" t="s">
        <v>1763</v>
      </c>
    </row>
    <row r="141" spans="1:1" x14ac:dyDescent="0.25">
      <c r="A141" s="20" t="s">
        <v>1764</v>
      </c>
    </row>
    <row r="142" spans="1:1" x14ac:dyDescent="0.25">
      <c r="A142" s="20" t="s">
        <v>1765</v>
      </c>
    </row>
    <row r="143" spans="1:1" x14ac:dyDescent="0.25">
      <c r="A143" s="20" t="s">
        <v>1766</v>
      </c>
    </row>
    <row r="144" spans="1:1" x14ac:dyDescent="0.25">
      <c r="A144" s="20" t="s">
        <v>1767</v>
      </c>
    </row>
    <row r="145" spans="1:1" x14ac:dyDescent="0.25">
      <c r="A145" s="20" t="s">
        <v>1768</v>
      </c>
    </row>
    <row r="146" spans="1:1" x14ac:dyDescent="0.25">
      <c r="A146" s="20" t="s">
        <v>1769</v>
      </c>
    </row>
    <row r="147" spans="1:1" x14ac:dyDescent="0.25">
      <c r="A147" s="20" t="s">
        <v>1770</v>
      </c>
    </row>
    <row r="148" spans="1:1" x14ac:dyDescent="0.25">
      <c r="A148" s="20" t="s">
        <v>1771</v>
      </c>
    </row>
    <row r="149" spans="1:1" x14ac:dyDescent="0.25">
      <c r="A149" s="20" t="s">
        <v>1772</v>
      </c>
    </row>
    <row r="150" spans="1:1" x14ac:dyDescent="0.25">
      <c r="A150" s="20" t="s">
        <v>1773</v>
      </c>
    </row>
    <row r="151" spans="1:1" x14ac:dyDescent="0.25">
      <c r="A151" s="20" t="s">
        <v>1774</v>
      </c>
    </row>
    <row r="152" spans="1:1" x14ac:dyDescent="0.25">
      <c r="A152" s="20" t="s">
        <v>1775</v>
      </c>
    </row>
    <row r="153" spans="1:1" x14ac:dyDescent="0.25">
      <c r="A153" s="20" t="s">
        <v>1776</v>
      </c>
    </row>
    <row r="154" spans="1:1" x14ac:dyDescent="0.25">
      <c r="A154" s="20" t="s">
        <v>1777</v>
      </c>
    </row>
    <row r="155" spans="1:1" x14ac:dyDescent="0.25">
      <c r="A155" s="20" t="s">
        <v>1778</v>
      </c>
    </row>
    <row r="156" spans="1:1" x14ac:dyDescent="0.25">
      <c r="A156" s="20" t="s">
        <v>1779</v>
      </c>
    </row>
    <row r="157" spans="1:1" x14ac:dyDescent="0.25">
      <c r="A157" s="20" t="s">
        <v>1780</v>
      </c>
    </row>
    <row r="158" spans="1:1" x14ac:dyDescent="0.25">
      <c r="A158" s="20" t="s">
        <v>1781</v>
      </c>
    </row>
    <row r="159" spans="1:1" x14ac:dyDescent="0.25">
      <c r="A159" s="20" t="s">
        <v>1782</v>
      </c>
    </row>
    <row r="160" spans="1:1" x14ac:dyDescent="0.25">
      <c r="A160" s="20" t="s">
        <v>1783</v>
      </c>
    </row>
    <row r="161" spans="1:1" x14ac:dyDescent="0.25">
      <c r="A161" s="20" t="s">
        <v>1784</v>
      </c>
    </row>
    <row r="162" spans="1:1" x14ac:dyDescent="0.25">
      <c r="A162" s="20" t="s">
        <v>1785</v>
      </c>
    </row>
    <row r="163" spans="1:1" x14ac:dyDescent="0.25">
      <c r="A163" s="20" t="s">
        <v>1786</v>
      </c>
    </row>
    <row r="164" spans="1:1" x14ac:dyDescent="0.25">
      <c r="A164" s="20" t="s">
        <v>1787</v>
      </c>
    </row>
    <row r="165" spans="1:1" x14ac:dyDescent="0.25">
      <c r="A165" s="20" t="s">
        <v>1788</v>
      </c>
    </row>
    <row r="166" spans="1:1" x14ac:dyDescent="0.25">
      <c r="A166" s="20" t="s">
        <v>1789</v>
      </c>
    </row>
    <row r="167" spans="1:1" x14ac:dyDescent="0.25">
      <c r="A167" s="20" t="s">
        <v>1790</v>
      </c>
    </row>
    <row r="168" spans="1:1" x14ac:dyDescent="0.25">
      <c r="A168" s="20" t="s">
        <v>1791</v>
      </c>
    </row>
    <row r="169" spans="1:1" x14ac:dyDescent="0.25">
      <c r="A169" s="20" t="s">
        <v>1792</v>
      </c>
    </row>
    <row r="170" spans="1:1" x14ac:dyDescent="0.25">
      <c r="A170" s="20" t="s">
        <v>1793</v>
      </c>
    </row>
    <row r="171" spans="1:1" x14ac:dyDescent="0.25">
      <c r="A171" s="20" t="s">
        <v>1794</v>
      </c>
    </row>
    <row r="172" spans="1:1" x14ac:dyDescent="0.25">
      <c r="A172" s="20" t="s">
        <v>1795</v>
      </c>
    </row>
    <row r="173" spans="1:1" x14ac:dyDescent="0.25">
      <c r="A173" s="20" t="s">
        <v>1796</v>
      </c>
    </row>
    <row r="174" spans="1:1" x14ac:dyDescent="0.25">
      <c r="A174" s="20" t="s">
        <v>1797</v>
      </c>
    </row>
    <row r="175" spans="1:1" x14ac:dyDescent="0.25">
      <c r="A175" s="20" t="s">
        <v>1798</v>
      </c>
    </row>
    <row r="176" spans="1:1" x14ac:dyDescent="0.25">
      <c r="A176" s="20" t="s">
        <v>1799</v>
      </c>
    </row>
    <row r="177" spans="1:1" x14ac:dyDescent="0.25">
      <c r="A177" s="20" t="s">
        <v>1800</v>
      </c>
    </row>
    <row r="178" spans="1:1" x14ac:dyDescent="0.25">
      <c r="A178" s="20" t="s">
        <v>1801</v>
      </c>
    </row>
    <row r="179" spans="1:1" x14ac:dyDescent="0.25">
      <c r="A179" s="20" t="s">
        <v>1802</v>
      </c>
    </row>
    <row r="180" spans="1:1" x14ac:dyDescent="0.25">
      <c r="A180" s="20" t="s">
        <v>1803</v>
      </c>
    </row>
    <row r="181" spans="1:1" x14ac:dyDescent="0.25">
      <c r="A181" s="20" t="s">
        <v>1804</v>
      </c>
    </row>
    <row r="182" spans="1:1" x14ac:dyDescent="0.25">
      <c r="A182" s="20" t="s">
        <v>1805</v>
      </c>
    </row>
    <row r="183" spans="1:1" x14ac:dyDescent="0.25">
      <c r="A183" s="20" t="s">
        <v>1806</v>
      </c>
    </row>
    <row r="184" spans="1:1" x14ac:dyDescent="0.25">
      <c r="A184" s="20" t="s">
        <v>1807</v>
      </c>
    </row>
    <row r="185" spans="1:1" x14ac:dyDescent="0.25">
      <c r="A185" s="20" t="s">
        <v>1808</v>
      </c>
    </row>
    <row r="186" spans="1:1" x14ac:dyDescent="0.25">
      <c r="A186" s="20" t="s">
        <v>1809</v>
      </c>
    </row>
    <row r="187" spans="1:1" x14ac:dyDescent="0.25">
      <c r="A187" s="20" t="s">
        <v>1810</v>
      </c>
    </row>
    <row r="188" spans="1:1" x14ac:dyDescent="0.25">
      <c r="A188" s="20" t="s">
        <v>1811</v>
      </c>
    </row>
    <row r="189" spans="1:1" x14ac:dyDescent="0.25">
      <c r="A189" s="20" t="s">
        <v>1812</v>
      </c>
    </row>
    <row r="190" spans="1:1" x14ac:dyDescent="0.25">
      <c r="A190" s="20" t="s">
        <v>1813</v>
      </c>
    </row>
    <row r="191" spans="1:1" x14ac:dyDescent="0.25">
      <c r="A191" s="20" t="s">
        <v>1814</v>
      </c>
    </row>
    <row r="192" spans="1:1" x14ac:dyDescent="0.25">
      <c r="A192" s="20" t="s">
        <v>1815</v>
      </c>
    </row>
    <row r="193" spans="1:1" x14ac:dyDescent="0.25">
      <c r="A193" s="20" t="s">
        <v>1816</v>
      </c>
    </row>
    <row r="194" spans="1:1" x14ac:dyDescent="0.25">
      <c r="A194" s="20" t="s">
        <v>1817</v>
      </c>
    </row>
    <row r="195" spans="1:1" x14ac:dyDescent="0.25">
      <c r="A195" s="20" t="s">
        <v>1818</v>
      </c>
    </row>
    <row r="196" spans="1:1" x14ac:dyDescent="0.25">
      <c r="A196" s="20" t="s">
        <v>1819</v>
      </c>
    </row>
    <row r="197" spans="1:1" x14ac:dyDescent="0.25">
      <c r="A197" s="20" t="s">
        <v>1820</v>
      </c>
    </row>
    <row r="198" spans="1:1" x14ac:dyDescent="0.25">
      <c r="A198" s="20" t="s">
        <v>1821</v>
      </c>
    </row>
    <row r="199" spans="1:1" x14ac:dyDescent="0.25">
      <c r="A199" s="20" t="s">
        <v>1822</v>
      </c>
    </row>
    <row r="200" spans="1:1" x14ac:dyDescent="0.25">
      <c r="A200" s="20" t="s">
        <v>1823</v>
      </c>
    </row>
    <row r="201" spans="1:1" x14ac:dyDescent="0.25">
      <c r="A201" s="20" t="s">
        <v>1824</v>
      </c>
    </row>
    <row r="202" spans="1:1" x14ac:dyDescent="0.25">
      <c r="A202" s="20" t="s">
        <v>1825</v>
      </c>
    </row>
    <row r="203" spans="1:1" x14ac:dyDescent="0.25">
      <c r="A203" s="20" t="s">
        <v>1826</v>
      </c>
    </row>
    <row r="204" spans="1:1" x14ac:dyDescent="0.25">
      <c r="A204" s="20" t="s">
        <v>1827</v>
      </c>
    </row>
    <row r="205" spans="1:1" x14ac:dyDescent="0.25">
      <c r="A205" s="20" t="s">
        <v>1828</v>
      </c>
    </row>
    <row r="206" spans="1:1" x14ac:dyDescent="0.25">
      <c r="A206" s="20" t="s">
        <v>1829</v>
      </c>
    </row>
    <row r="207" spans="1:1" x14ac:dyDescent="0.25">
      <c r="A207" s="20" t="s">
        <v>1830</v>
      </c>
    </row>
    <row r="208" spans="1:1" x14ac:dyDescent="0.25">
      <c r="A208" s="20" t="s">
        <v>1831</v>
      </c>
    </row>
    <row r="209" spans="1:1" x14ac:dyDescent="0.25">
      <c r="A209" s="20" t="s">
        <v>1832</v>
      </c>
    </row>
    <row r="210" spans="1:1" x14ac:dyDescent="0.25">
      <c r="A210" s="20" t="s">
        <v>1833</v>
      </c>
    </row>
    <row r="211" spans="1:1" x14ac:dyDescent="0.25">
      <c r="A211" s="20" t="s">
        <v>1834</v>
      </c>
    </row>
    <row r="212" spans="1:1" x14ac:dyDescent="0.25">
      <c r="A212" s="20" t="s">
        <v>1835</v>
      </c>
    </row>
    <row r="213" spans="1:1" x14ac:dyDescent="0.25">
      <c r="A213" s="20" t="s">
        <v>1836</v>
      </c>
    </row>
    <row r="214" spans="1:1" x14ac:dyDescent="0.25">
      <c r="A214" s="20" t="s">
        <v>1837</v>
      </c>
    </row>
    <row r="215" spans="1:1" x14ac:dyDescent="0.25">
      <c r="A215" s="20" t="s">
        <v>1838</v>
      </c>
    </row>
    <row r="216" spans="1:1" x14ac:dyDescent="0.25">
      <c r="A216" s="20" t="s">
        <v>1839</v>
      </c>
    </row>
    <row r="217" spans="1:1" x14ac:dyDescent="0.25">
      <c r="A217" s="20" t="s">
        <v>1840</v>
      </c>
    </row>
    <row r="218" spans="1:1" x14ac:dyDescent="0.25">
      <c r="A218" s="20" t="s">
        <v>1841</v>
      </c>
    </row>
    <row r="219" spans="1:1" x14ac:dyDescent="0.25">
      <c r="A219" s="20" t="s">
        <v>1842</v>
      </c>
    </row>
    <row r="220" spans="1:1" x14ac:dyDescent="0.25">
      <c r="A220" s="20" t="s">
        <v>1843</v>
      </c>
    </row>
    <row r="221" spans="1:1" x14ac:dyDescent="0.25">
      <c r="A221" s="20" t="s">
        <v>1844</v>
      </c>
    </row>
    <row r="222" spans="1:1" x14ac:dyDescent="0.25">
      <c r="A222" s="20" t="s">
        <v>1845</v>
      </c>
    </row>
    <row r="223" spans="1:1" x14ac:dyDescent="0.25">
      <c r="A223" s="20" t="s">
        <v>1846</v>
      </c>
    </row>
    <row r="224" spans="1:1" x14ac:dyDescent="0.25">
      <c r="A224" s="20" t="s">
        <v>1847</v>
      </c>
    </row>
    <row r="225" spans="1:1" x14ac:dyDescent="0.25">
      <c r="A225" s="20" t="s">
        <v>1848</v>
      </c>
    </row>
    <row r="226" spans="1:1" x14ac:dyDescent="0.25">
      <c r="A226" s="20" t="s">
        <v>1849</v>
      </c>
    </row>
    <row r="227" spans="1:1" x14ac:dyDescent="0.25">
      <c r="A227" s="20" t="s">
        <v>1850</v>
      </c>
    </row>
    <row r="228" spans="1:1" x14ac:dyDescent="0.25">
      <c r="A228" s="20" t="s">
        <v>1851</v>
      </c>
    </row>
    <row r="229" spans="1:1" x14ac:dyDescent="0.25">
      <c r="A229" s="20" t="s">
        <v>1852</v>
      </c>
    </row>
    <row r="230" spans="1:1" x14ac:dyDescent="0.25">
      <c r="A230" s="20" t="s">
        <v>1853</v>
      </c>
    </row>
    <row r="231" spans="1:1" x14ac:dyDescent="0.25">
      <c r="A231" s="20" t="s">
        <v>1854</v>
      </c>
    </row>
    <row r="232" spans="1:1" x14ac:dyDescent="0.25">
      <c r="A232" s="20" t="s">
        <v>1855</v>
      </c>
    </row>
    <row r="233" spans="1:1" x14ac:dyDescent="0.25">
      <c r="A233" s="20" t="s">
        <v>1856</v>
      </c>
    </row>
    <row r="234" spans="1:1" x14ac:dyDescent="0.25">
      <c r="A234" s="20" t="s">
        <v>1857</v>
      </c>
    </row>
    <row r="235" spans="1:1" x14ac:dyDescent="0.25">
      <c r="A235" s="20" t="s">
        <v>1858</v>
      </c>
    </row>
    <row r="236" spans="1:1" x14ac:dyDescent="0.25">
      <c r="A236" s="20" t="s">
        <v>1859</v>
      </c>
    </row>
    <row r="237" spans="1:1" x14ac:dyDescent="0.25">
      <c r="A237" s="20" t="s">
        <v>1860</v>
      </c>
    </row>
    <row r="238" spans="1:1" x14ac:dyDescent="0.25">
      <c r="A238" s="20" t="s">
        <v>1861</v>
      </c>
    </row>
    <row r="239" spans="1:1" x14ac:dyDescent="0.25">
      <c r="A239" s="20" t="s">
        <v>1862</v>
      </c>
    </row>
    <row r="240" spans="1:1" x14ac:dyDescent="0.25">
      <c r="A240" s="20" t="s">
        <v>1863</v>
      </c>
    </row>
    <row r="241" spans="1:1" x14ac:dyDescent="0.25">
      <c r="A241" s="20" t="s">
        <v>1864</v>
      </c>
    </row>
    <row r="242" spans="1:1" x14ac:dyDescent="0.25">
      <c r="A242" s="20" t="s">
        <v>1865</v>
      </c>
    </row>
    <row r="243" spans="1:1" x14ac:dyDescent="0.25">
      <c r="A243" s="20" t="s">
        <v>1866</v>
      </c>
    </row>
    <row r="244" spans="1:1" x14ac:dyDescent="0.25">
      <c r="A244" s="20" t="s">
        <v>1867</v>
      </c>
    </row>
    <row r="245" spans="1:1" x14ac:dyDescent="0.25">
      <c r="A245" s="20" t="s">
        <v>1868</v>
      </c>
    </row>
    <row r="246" spans="1:1" x14ac:dyDescent="0.25">
      <c r="A246" s="20" t="s">
        <v>1869</v>
      </c>
    </row>
    <row r="247" spans="1:1" x14ac:dyDescent="0.25">
      <c r="A247" s="20" t="s">
        <v>1870</v>
      </c>
    </row>
    <row r="248" spans="1:1" x14ac:dyDescent="0.25">
      <c r="A248" s="20" t="s">
        <v>1871</v>
      </c>
    </row>
    <row r="249" spans="1:1" x14ac:dyDescent="0.25">
      <c r="A249" s="20" t="s">
        <v>1872</v>
      </c>
    </row>
    <row r="250" spans="1:1" x14ac:dyDescent="0.25">
      <c r="A250" s="20" t="s">
        <v>1873</v>
      </c>
    </row>
    <row r="251" spans="1:1" x14ac:dyDescent="0.25">
      <c r="A251" s="20" t="s">
        <v>1874</v>
      </c>
    </row>
    <row r="252" spans="1:1" x14ac:dyDescent="0.25">
      <c r="A252" s="20" t="s">
        <v>1875</v>
      </c>
    </row>
    <row r="253" spans="1:1" x14ac:dyDescent="0.25">
      <c r="A253" s="20" t="s">
        <v>1876</v>
      </c>
    </row>
    <row r="254" spans="1:1" x14ac:dyDescent="0.25">
      <c r="A254" s="20" t="s">
        <v>1877</v>
      </c>
    </row>
    <row r="255" spans="1:1" x14ac:dyDescent="0.25">
      <c r="A255" s="20" t="s">
        <v>1878</v>
      </c>
    </row>
    <row r="256" spans="1:1" x14ac:dyDescent="0.25">
      <c r="A256" s="20" t="s">
        <v>1879</v>
      </c>
    </row>
    <row r="257" spans="1:1" x14ac:dyDescent="0.25">
      <c r="A257" s="20" t="s">
        <v>1880</v>
      </c>
    </row>
    <row r="258" spans="1:1" x14ac:dyDescent="0.25">
      <c r="A258" s="20" t="s">
        <v>1881</v>
      </c>
    </row>
    <row r="259" spans="1:1" x14ac:dyDescent="0.25">
      <c r="A259" s="20" t="s">
        <v>1882</v>
      </c>
    </row>
    <row r="260" spans="1:1" x14ac:dyDescent="0.25">
      <c r="A260" s="20" t="s">
        <v>1883</v>
      </c>
    </row>
    <row r="261" spans="1:1" x14ac:dyDescent="0.25">
      <c r="A261" s="20" t="s">
        <v>1884</v>
      </c>
    </row>
    <row r="262" spans="1:1" x14ac:dyDescent="0.25">
      <c r="A262" s="20" t="s">
        <v>1885</v>
      </c>
    </row>
    <row r="263" spans="1:1" x14ac:dyDescent="0.25">
      <c r="A263" s="20" t="s">
        <v>1886</v>
      </c>
    </row>
    <row r="264" spans="1:1" x14ac:dyDescent="0.25">
      <c r="A264" s="20" t="s">
        <v>1887</v>
      </c>
    </row>
    <row r="265" spans="1:1" x14ac:dyDescent="0.25">
      <c r="A265" s="20" t="s">
        <v>1888</v>
      </c>
    </row>
    <row r="266" spans="1:1" x14ac:dyDescent="0.25">
      <c r="A266" s="20" t="s">
        <v>1889</v>
      </c>
    </row>
    <row r="267" spans="1:1" x14ac:dyDescent="0.25">
      <c r="A267" s="20" t="s">
        <v>1890</v>
      </c>
    </row>
    <row r="268" spans="1:1" x14ac:dyDescent="0.25">
      <c r="A268" s="20" t="s">
        <v>1891</v>
      </c>
    </row>
    <row r="269" spans="1:1" x14ac:dyDescent="0.25">
      <c r="A269" s="20" t="s">
        <v>1892</v>
      </c>
    </row>
    <row r="270" spans="1:1" x14ac:dyDescent="0.25">
      <c r="A270" s="20" t="s">
        <v>1893</v>
      </c>
    </row>
    <row r="271" spans="1:1" x14ac:dyDescent="0.25">
      <c r="A271" s="20" t="s">
        <v>1894</v>
      </c>
    </row>
    <row r="272" spans="1:1" x14ac:dyDescent="0.25">
      <c r="A272" s="20" t="s">
        <v>1895</v>
      </c>
    </row>
    <row r="273" spans="1:1" x14ac:dyDescent="0.25">
      <c r="A273" s="20" t="s">
        <v>1896</v>
      </c>
    </row>
    <row r="274" spans="1:1" x14ac:dyDescent="0.25">
      <c r="A274" s="20" t="s">
        <v>1897</v>
      </c>
    </row>
    <row r="275" spans="1:1" x14ac:dyDescent="0.25">
      <c r="A275" s="20" t="s">
        <v>1898</v>
      </c>
    </row>
    <row r="276" spans="1:1" x14ac:dyDescent="0.25">
      <c r="A276" s="20" t="s">
        <v>1899</v>
      </c>
    </row>
    <row r="277" spans="1:1" x14ac:dyDescent="0.25">
      <c r="A277" s="20" t="s">
        <v>1900</v>
      </c>
    </row>
    <row r="278" spans="1:1" x14ac:dyDescent="0.25">
      <c r="A278" s="20" t="s">
        <v>1901</v>
      </c>
    </row>
    <row r="279" spans="1:1" x14ac:dyDescent="0.25">
      <c r="A279" s="20" t="s">
        <v>1902</v>
      </c>
    </row>
    <row r="280" spans="1:1" x14ac:dyDescent="0.25">
      <c r="A280" s="20" t="s">
        <v>1903</v>
      </c>
    </row>
    <row r="281" spans="1:1" x14ac:dyDescent="0.25">
      <c r="A281" s="20" t="s">
        <v>1904</v>
      </c>
    </row>
    <row r="282" spans="1:1" x14ac:dyDescent="0.25">
      <c r="A282" s="20" t="s">
        <v>1905</v>
      </c>
    </row>
    <row r="283" spans="1:1" x14ac:dyDescent="0.25">
      <c r="A283" s="20" t="s">
        <v>1906</v>
      </c>
    </row>
    <row r="284" spans="1:1" x14ac:dyDescent="0.25">
      <c r="A284" s="20" t="s">
        <v>1907</v>
      </c>
    </row>
    <row r="285" spans="1:1" x14ac:dyDescent="0.25">
      <c r="A285" s="20" t="s">
        <v>1908</v>
      </c>
    </row>
    <row r="286" spans="1:1" x14ac:dyDescent="0.25">
      <c r="A286" s="20" t="s">
        <v>1909</v>
      </c>
    </row>
    <row r="287" spans="1:1" x14ac:dyDescent="0.25">
      <c r="A287" s="20" t="s">
        <v>1910</v>
      </c>
    </row>
    <row r="288" spans="1:1" x14ac:dyDescent="0.25">
      <c r="A288" s="20" t="s">
        <v>1911</v>
      </c>
    </row>
    <row r="289" spans="1:1" x14ac:dyDescent="0.25">
      <c r="A289" s="20" t="s">
        <v>1912</v>
      </c>
    </row>
    <row r="290" spans="1:1" x14ac:dyDescent="0.25">
      <c r="A290" s="20" t="s">
        <v>1913</v>
      </c>
    </row>
    <row r="291" spans="1:1" x14ac:dyDescent="0.25">
      <c r="A291" s="20" t="s">
        <v>1914</v>
      </c>
    </row>
    <row r="292" spans="1:1" x14ac:dyDescent="0.25">
      <c r="A292" s="20" t="s">
        <v>1915</v>
      </c>
    </row>
    <row r="293" spans="1:1" x14ac:dyDescent="0.25">
      <c r="A293" s="20" t="s">
        <v>1916</v>
      </c>
    </row>
    <row r="294" spans="1:1" x14ac:dyDescent="0.25">
      <c r="A294" s="20" t="s">
        <v>1917</v>
      </c>
    </row>
    <row r="295" spans="1:1" x14ac:dyDescent="0.25">
      <c r="A295" s="20" t="s">
        <v>1918</v>
      </c>
    </row>
    <row r="296" spans="1:1" x14ac:dyDescent="0.25">
      <c r="A296" s="20" t="s">
        <v>1919</v>
      </c>
    </row>
    <row r="297" spans="1:1" x14ac:dyDescent="0.25">
      <c r="A297" s="20" t="s">
        <v>1920</v>
      </c>
    </row>
    <row r="298" spans="1:1" x14ac:dyDescent="0.25">
      <c r="A298" s="20" t="s">
        <v>1921</v>
      </c>
    </row>
    <row r="299" spans="1:1" x14ac:dyDescent="0.25">
      <c r="A299" s="20" t="s">
        <v>1922</v>
      </c>
    </row>
    <row r="300" spans="1:1" x14ac:dyDescent="0.25">
      <c r="A300" s="20" t="s">
        <v>1923</v>
      </c>
    </row>
    <row r="301" spans="1:1" x14ac:dyDescent="0.25">
      <c r="A301" s="20" t="s">
        <v>1924</v>
      </c>
    </row>
    <row r="302" spans="1:1" x14ac:dyDescent="0.25">
      <c r="A302" s="20" t="s">
        <v>1925</v>
      </c>
    </row>
    <row r="303" spans="1:1" x14ac:dyDescent="0.25">
      <c r="A303" s="20" t="s">
        <v>1926</v>
      </c>
    </row>
    <row r="304" spans="1:1" x14ac:dyDescent="0.25">
      <c r="A304" s="20" t="s">
        <v>1927</v>
      </c>
    </row>
    <row r="305" spans="1:1" x14ac:dyDescent="0.25">
      <c r="A305" s="20" t="s">
        <v>1928</v>
      </c>
    </row>
    <row r="306" spans="1:1" x14ac:dyDescent="0.25">
      <c r="A306" s="20" t="s">
        <v>1929</v>
      </c>
    </row>
    <row r="307" spans="1:1" x14ac:dyDescent="0.25">
      <c r="A307" s="20" t="s">
        <v>1930</v>
      </c>
    </row>
    <row r="308" spans="1:1" x14ac:dyDescent="0.25">
      <c r="A308" s="20" t="s">
        <v>1931</v>
      </c>
    </row>
    <row r="309" spans="1:1" x14ac:dyDescent="0.25">
      <c r="A309" s="20" t="s">
        <v>1932</v>
      </c>
    </row>
    <row r="310" spans="1:1" x14ac:dyDescent="0.25">
      <c r="A310" s="20" t="s">
        <v>1933</v>
      </c>
    </row>
    <row r="311" spans="1:1" x14ac:dyDescent="0.25">
      <c r="A311" s="20" t="s">
        <v>1934</v>
      </c>
    </row>
    <row r="312" spans="1:1" x14ac:dyDescent="0.25">
      <c r="A312" s="20" t="s">
        <v>1935</v>
      </c>
    </row>
    <row r="313" spans="1:1" x14ac:dyDescent="0.25">
      <c r="A313" s="20" t="s">
        <v>1936</v>
      </c>
    </row>
    <row r="314" spans="1:1" x14ac:dyDescent="0.25">
      <c r="A314" s="20" t="s">
        <v>1937</v>
      </c>
    </row>
    <row r="315" spans="1:1" x14ac:dyDescent="0.25">
      <c r="A315" s="20" t="s">
        <v>1938</v>
      </c>
    </row>
    <row r="316" spans="1:1" x14ac:dyDescent="0.25">
      <c r="A316" s="20" t="s">
        <v>1939</v>
      </c>
    </row>
    <row r="317" spans="1:1" x14ac:dyDescent="0.25">
      <c r="A317" s="20" t="s">
        <v>1940</v>
      </c>
    </row>
    <row r="318" spans="1:1" x14ac:dyDescent="0.25">
      <c r="A318" s="20" t="s">
        <v>1941</v>
      </c>
    </row>
    <row r="319" spans="1:1" x14ac:dyDescent="0.25">
      <c r="A319" s="20" t="s">
        <v>1942</v>
      </c>
    </row>
    <row r="320" spans="1:1" x14ac:dyDescent="0.25">
      <c r="A320" s="20" t="s">
        <v>1943</v>
      </c>
    </row>
    <row r="321" spans="1:1" x14ac:dyDescent="0.25">
      <c r="A321" s="20" t="s">
        <v>1944</v>
      </c>
    </row>
    <row r="322" spans="1:1" x14ac:dyDescent="0.25">
      <c r="A322" s="20" t="s">
        <v>1945</v>
      </c>
    </row>
    <row r="323" spans="1:1" x14ac:dyDescent="0.25">
      <c r="A323" s="20" t="s">
        <v>1946</v>
      </c>
    </row>
    <row r="324" spans="1:1" x14ac:dyDescent="0.25">
      <c r="A324" s="20" t="s">
        <v>1947</v>
      </c>
    </row>
    <row r="325" spans="1:1" x14ac:dyDescent="0.25">
      <c r="A325" s="20" t="s">
        <v>1948</v>
      </c>
    </row>
    <row r="326" spans="1:1" x14ac:dyDescent="0.25">
      <c r="A326" s="20" t="s">
        <v>1949</v>
      </c>
    </row>
    <row r="327" spans="1:1" x14ac:dyDescent="0.25">
      <c r="A327" s="20" t="s">
        <v>1950</v>
      </c>
    </row>
    <row r="328" spans="1:1" x14ac:dyDescent="0.25">
      <c r="A328" s="20" t="s">
        <v>1951</v>
      </c>
    </row>
    <row r="329" spans="1:1" x14ac:dyDescent="0.25">
      <c r="A329" s="20" t="s">
        <v>1952</v>
      </c>
    </row>
    <row r="330" spans="1:1" x14ac:dyDescent="0.25">
      <c r="A330" s="20" t="s">
        <v>1953</v>
      </c>
    </row>
    <row r="331" spans="1:1" x14ac:dyDescent="0.25">
      <c r="A331" s="20" t="s">
        <v>1954</v>
      </c>
    </row>
    <row r="332" spans="1:1" x14ac:dyDescent="0.25">
      <c r="A332" s="20" t="s">
        <v>1955</v>
      </c>
    </row>
    <row r="333" spans="1:1" x14ac:dyDescent="0.25">
      <c r="A333" s="20" t="s">
        <v>1956</v>
      </c>
    </row>
    <row r="334" spans="1:1" x14ac:dyDescent="0.25">
      <c r="A334" s="20" t="s">
        <v>1957</v>
      </c>
    </row>
    <row r="335" spans="1:1" x14ac:dyDescent="0.25">
      <c r="A335" s="21" t="s">
        <v>1958</v>
      </c>
    </row>
    <row r="337" spans="1:1" x14ac:dyDescent="0.25">
      <c r="A337" s="17" t="s">
        <v>1959</v>
      </c>
    </row>
    <row r="338" spans="1:1" x14ac:dyDescent="0.25">
      <c r="A338" s="19" t="s">
        <v>1960</v>
      </c>
    </row>
    <row r="339" spans="1:1" x14ac:dyDescent="0.25">
      <c r="A339" s="20" t="s">
        <v>1961</v>
      </c>
    </row>
    <row r="340" spans="1:1" x14ac:dyDescent="0.25">
      <c r="A340" s="20" t="s">
        <v>1962</v>
      </c>
    </row>
    <row r="341" spans="1:1" x14ac:dyDescent="0.25">
      <c r="A341" s="20" t="s">
        <v>1963</v>
      </c>
    </row>
    <row r="342" spans="1:1" x14ac:dyDescent="0.25">
      <c r="A342" s="21" t="s">
        <v>1964</v>
      </c>
    </row>
    <row r="344" spans="1:1" x14ac:dyDescent="0.25">
      <c r="A344" s="17" t="s">
        <v>2049</v>
      </c>
    </row>
    <row r="345" spans="1:1" x14ac:dyDescent="0.25">
      <c r="A345" s="5" t="s">
        <v>1967</v>
      </c>
    </row>
    <row r="346" spans="1:1" x14ac:dyDescent="0.25">
      <c r="A346" s="8" t="s">
        <v>1968</v>
      </c>
    </row>
    <row r="347" spans="1:1" x14ac:dyDescent="0.25">
      <c r="A347" s="8" t="s">
        <v>1969</v>
      </c>
    </row>
    <row r="348" spans="1:1" x14ac:dyDescent="0.25">
      <c r="A348" s="8" t="s">
        <v>1970</v>
      </c>
    </row>
    <row r="349" spans="1:1" x14ac:dyDescent="0.25">
      <c r="A349" s="8" t="s">
        <v>1971</v>
      </c>
    </row>
    <row r="350" spans="1:1" x14ac:dyDescent="0.25">
      <c r="A350" s="8" t="s">
        <v>1972</v>
      </c>
    </row>
    <row r="351" spans="1:1" x14ac:dyDescent="0.25">
      <c r="A351" s="8" t="s">
        <v>1973</v>
      </c>
    </row>
    <row r="352" spans="1:1" x14ac:dyDescent="0.25">
      <c r="A352" s="8" t="s">
        <v>1974</v>
      </c>
    </row>
    <row r="353" spans="1:1" x14ac:dyDescent="0.25">
      <c r="A353" s="8" t="s">
        <v>1975</v>
      </c>
    </row>
    <row r="354" spans="1:1" x14ac:dyDescent="0.25">
      <c r="A354" s="8" t="s">
        <v>1976</v>
      </c>
    </row>
    <row r="355" spans="1:1" x14ac:dyDescent="0.25">
      <c r="A355" s="8" t="s">
        <v>1977</v>
      </c>
    </row>
    <row r="356" spans="1:1" x14ac:dyDescent="0.25">
      <c r="A356" s="8" t="s">
        <v>1978</v>
      </c>
    </row>
    <row r="357" spans="1:1" x14ac:dyDescent="0.25">
      <c r="A357" s="8" t="s">
        <v>1979</v>
      </c>
    </row>
    <row r="358" spans="1:1" x14ac:dyDescent="0.25">
      <c r="A358" s="8" t="s">
        <v>1980</v>
      </c>
    </row>
    <row r="359" spans="1:1" x14ac:dyDescent="0.25">
      <c r="A359" s="8" t="s">
        <v>1981</v>
      </c>
    </row>
    <row r="360" spans="1:1" x14ac:dyDescent="0.25">
      <c r="A360" s="8" t="s">
        <v>1982</v>
      </c>
    </row>
    <row r="361" spans="1:1" x14ac:dyDescent="0.25">
      <c r="A361" s="8" t="s">
        <v>1983</v>
      </c>
    </row>
    <row r="362" spans="1:1" x14ac:dyDescent="0.25">
      <c r="A362" s="8" t="s">
        <v>1984</v>
      </c>
    </row>
    <row r="363" spans="1:1" x14ac:dyDescent="0.25">
      <c r="A363" s="8" t="s">
        <v>1985</v>
      </c>
    </row>
    <row r="364" spans="1:1" x14ac:dyDescent="0.25">
      <c r="A364" s="8" t="s">
        <v>1986</v>
      </c>
    </row>
    <row r="365" spans="1:1" x14ac:dyDescent="0.25">
      <c r="A365" s="8" t="s">
        <v>1987</v>
      </c>
    </row>
    <row r="366" spans="1:1" x14ac:dyDescent="0.25">
      <c r="A366" s="8" t="s">
        <v>1988</v>
      </c>
    </row>
    <row r="367" spans="1:1" x14ac:dyDescent="0.25">
      <c r="A367" s="8" t="s">
        <v>1989</v>
      </c>
    </row>
    <row r="368" spans="1:1" x14ac:dyDescent="0.25">
      <c r="A368" s="8" t="s">
        <v>1990</v>
      </c>
    </row>
    <row r="369" spans="1:1" x14ac:dyDescent="0.25">
      <c r="A369" s="8" t="s">
        <v>1991</v>
      </c>
    </row>
    <row r="370" spans="1:1" x14ac:dyDescent="0.25">
      <c r="A370" s="8" t="s">
        <v>1992</v>
      </c>
    </row>
    <row r="371" spans="1:1" x14ac:dyDescent="0.25">
      <c r="A371" s="8" t="s">
        <v>1993</v>
      </c>
    </row>
    <row r="372" spans="1:1" x14ac:dyDescent="0.25">
      <c r="A372" s="8" t="s">
        <v>1994</v>
      </c>
    </row>
    <row r="373" spans="1:1" x14ac:dyDescent="0.25">
      <c r="A373" s="8" t="s">
        <v>1995</v>
      </c>
    </row>
    <row r="374" spans="1:1" x14ac:dyDescent="0.25">
      <c r="A374" s="8" t="s">
        <v>1996</v>
      </c>
    </row>
    <row r="375" spans="1:1" x14ac:dyDescent="0.25">
      <c r="A375" s="8" t="s">
        <v>1997</v>
      </c>
    </row>
    <row r="376" spans="1:1" x14ac:dyDescent="0.25">
      <c r="A376" s="8" t="s">
        <v>1998</v>
      </c>
    </row>
    <row r="377" spans="1:1" x14ac:dyDescent="0.25">
      <c r="A377" s="8" t="s">
        <v>1999</v>
      </c>
    </row>
    <row r="378" spans="1:1" x14ac:dyDescent="0.25">
      <c r="A378" s="8" t="s">
        <v>2000</v>
      </c>
    </row>
    <row r="379" spans="1:1" x14ac:dyDescent="0.25">
      <c r="A379" s="8" t="s">
        <v>2001</v>
      </c>
    </row>
    <row r="380" spans="1:1" x14ac:dyDescent="0.25">
      <c r="A380" s="8" t="s">
        <v>2002</v>
      </c>
    </row>
    <row r="381" spans="1:1" x14ac:dyDescent="0.25">
      <c r="A381" s="8" t="s">
        <v>2003</v>
      </c>
    </row>
    <row r="382" spans="1:1" x14ac:dyDescent="0.25">
      <c r="A382" s="8" t="s">
        <v>2004</v>
      </c>
    </row>
    <row r="383" spans="1:1" x14ac:dyDescent="0.25">
      <c r="A383" s="8" t="s">
        <v>2005</v>
      </c>
    </row>
    <row r="384" spans="1:1" x14ac:dyDescent="0.25">
      <c r="A384" s="11" t="s">
        <v>2006</v>
      </c>
    </row>
  </sheetData>
  <pageMargins left="0.7" right="0.7" top="0.75" bottom="0.75" header="0.3" footer="0.3"/>
  <pageSetup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E092311904CAFC478EE315E9D037F345" ma:contentTypeVersion="26" ma:contentTypeDescription="Create a new document." ma:contentTypeScope="" ma:versionID="9995ec7de511ae2df6ee802131c1bd3e">
  <xsd:schema xmlns:xsd="http://www.w3.org/2001/XMLSchema" xmlns:xs="http://www.w3.org/2001/XMLSchema" xmlns:p="http://schemas.microsoft.com/office/2006/metadata/properties" xmlns:ns1="http://schemas.microsoft.com/sharepoint/v3" targetNamespace="http://schemas.microsoft.com/office/2006/metadata/properties" ma:root="true" ma:fieldsID="8def788e2aa1fcb741b4b2455d64f9de"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 ma:internalName="PublishingStartDate">
      <xsd:simpleType>
        <xsd:restriction base="dms:Unknown"/>
      </xsd:simpleType>
    </xsd:element>
    <xsd:element name="PublishingExpirationDate" ma:index="9" nillable="true" ma:displayName="Scheduling End Date" ma:description=""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E90097F0-07C8-4D4E-96A9-15D495BC4906}"/>
</file>

<file path=customXml/itemProps2.xml><?xml version="1.0" encoding="utf-8"?>
<ds:datastoreItem xmlns:ds="http://schemas.openxmlformats.org/officeDocument/2006/customXml" ds:itemID="{6161E6FB-5AEF-488B-8953-8F6A4C8E2E2F}"/>
</file>

<file path=customXml/itemProps3.xml><?xml version="1.0" encoding="utf-8"?>
<ds:datastoreItem xmlns:ds="http://schemas.openxmlformats.org/officeDocument/2006/customXml" ds:itemID="{A099F651-8632-455B-A0B7-FA4A1E32503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Cover</vt:lpstr>
      <vt:lpstr>Calculator</vt:lpstr>
      <vt:lpstr>Policy Adjustors</vt:lpstr>
      <vt:lpstr>DRG Table</vt:lpstr>
      <vt:lpstr>Transfer Codes</vt:lpstr>
      <vt:lpstr>Calculator Dropdown</vt:lpstr>
      <vt:lpstr>Cover!Print_Area</vt:lpstr>
      <vt:lpstr>'DRG Table'!Print_Titles</vt:lpstr>
    </vt:vector>
  </TitlesOfParts>
  <Company>MSLC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Alaska DRG Calculator, 1/1/24</dc:title>
  <dc:creator>State of Alaska - Office of Rate Review</dc:creator>
  <cp:lastModifiedBy>Midgett, Arlo C </cp:lastModifiedBy>
  <cp:lastPrinted>2022-07-11T18:51:48Z</cp:lastPrinted>
  <dcterms:created xsi:type="dcterms:W3CDTF">2021-03-23T13:21:47Z</dcterms:created>
  <dcterms:modified xsi:type="dcterms:W3CDTF">2023-12-29T23:31:57Z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0x010100E092311904CAFC478EE315E9D037F345</vt:lpwstr>
  </property>
</Properties>
</file>